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.ดอนมัน มค.68\ITA\ITA\2569\สขร.1\"/>
    </mc:Choice>
  </mc:AlternateContent>
  <xr:revisionPtr revIDLastSave="0" documentId="13_ncr:1_{D2F05F69-7815-4AAE-A4DF-4BDCBF6E1CDE}" xr6:coauthVersionLast="47" xr6:coauthVersionMax="47" xr10:uidLastSave="{00000000-0000-0000-0000-000000000000}"/>
  <bookViews>
    <workbookView xWindow="-120" yWindow="-120" windowWidth="29040" windowHeight="15720" activeTab="1" xr2:uid="{3939A894-60CD-431E-ABD2-7E8D5FE0331E}"/>
  </bookViews>
  <sheets>
    <sheet name="สรุปผล" sheetId="2" r:id="rId1"/>
    <sheet name="งบหน้าสรุป" sheetId="7" r:id="rId2"/>
  </sheets>
  <definedNames>
    <definedName name="_xlnm.Print_Titles" localSheetId="0">สรุปผล!$3:$3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7" l="1"/>
  <c r="E10" i="7"/>
  <c r="D10" i="7"/>
  <c r="C10" i="7"/>
  <c r="H9" i="7"/>
  <c r="H10" i="7" s="1"/>
  <c r="F31" i="2" l="1"/>
  <c r="D31" i="2"/>
  <c r="C31" i="2"/>
  <c r="K22" i="2"/>
  <c r="K21" i="2"/>
  <c r="G20" i="2"/>
  <c r="G12" i="2"/>
  <c r="G22" i="2"/>
  <c r="G21" i="2"/>
  <c r="G19" i="2"/>
  <c r="G18" i="2"/>
  <c r="G17" i="2"/>
  <c r="G16" i="2"/>
  <c r="G15" i="2"/>
  <c r="G14" i="2"/>
  <c r="G13" i="2"/>
  <c r="G11" i="2"/>
  <c r="G10" i="2"/>
  <c r="G9" i="2"/>
  <c r="G8" i="2"/>
  <c r="G7" i="2"/>
  <c r="G6" i="2"/>
  <c r="G5" i="2"/>
  <c r="G4" i="2"/>
  <c r="G31" i="2" l="1"/>
  <c r="K31" i="2"/>
</calcChain>
</file>

<file path=xl/sharedStrings.xml><?xml version="1.0" encoding="utf-8"?>
<sst xmlns="http://schemas.openxmlformats.org/spreadsheetml/2006/main" count="140" uniqueCount="94">
  <si>
    <t>องค์การบริหารส่วนตำบลดอนมัน  อำเภอประทาย  จังหวัดนครราชสีมา</t>
  </si>
  <si>
    <t>ลำดับที่</t>
  </si>
  <si>
    <t>งานจัดซื้อหรือจัดจ้าง</t>
  </si>
  <si>
    <t>ราคากลาง (บาท)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</si>
  <si>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</si>
  <si>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</si>
  <si>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</si>
  <si>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</si>
  <si>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เสนอราคาต่ำสุดและเป็นไปตามเงื่อนไขที่ อบต.กำหนด</t>
  </si>
  <si>
    <t>เฉพาะเจาะจง</t>
  </si>
  <si>
    <t>เลขที่และวันที่ของสัญญา หรือ ข้อตกลงในการซื้อหรือจ้าง</t>
  </si>
  <si>
    <t>นายสำราญ  จันทาสูงเนิน  7,500.00 บาท</t>
  </si>
  <si>
    <t>จัดซื้อวัสดุไฟฟ้าและวิทยุ กองช่าง</t>
  </si>
  <si>
    <t>จัดซื้อวัสดุก่อสร้าง สำนักปลัด</t>
  </si>
  <si>
    <t>นายชนะพงศ์  สอนกลาง    7,500.00 บาท</t>
  </si>
  <si>
    <t>นายบุญถม  โพธิ์ชัยเลิศ  7,500.00 บาท</t>
  </si>
  <si>
    <t>นางบรรจง  สัตยโส        8,000.00 บาท</t>
  </si>
  <si>
    <t>นางสาวนิตยา  ดงสา      8,000.00 บาท</t>
  </si>
  <si>
    <t>จัดซื้อครุภัณฑ์คอมพิวเตอร์ สำนักปลัด</t>
  </si>
  <si>
    <t>จัดซื้อน้ำดื่มสำหรับการเลือกตั้ง</t>
  </si>
  <si>
    <t>ร้านสุภาพพรคอนกรีต  8,375.00 บาท</t>
  </si>
  <si>
    <t xml:space="preserve">จัดซื้อวัสดุสำนักงานสำหรับการเลือกตั้ง สำนักปลัด </t>
  </si>
  <si>
    <t>บจ.วงศ์สงวนสหวิศ       15,399.00 บาท</t>
  </si>
  <si>
    <t>จ้างเหมาซ่อมแซมไฟฟ้าส่องสว่างสาธารณประโยชน์ กองช่าง</t>
  </si>
  <si>
    <t>นายวีรภัทร  กลางขอนนอก   9,450.00 บาท</t>
  </si>
  <si>
    <t>จ้างเหมาทำป้ายไวนิล</t>
  </si>
  <si>
    <t xml:space="preserve"> ร้านเพชรราชันย์ อิงค์เจ็ท           9,500.00 บาท</t>
  </si>
  <si>
    <t>จ้างเหมาไถกลบบ่อขยะ</t>
  </si>
  <si>
    <t>นางบัวคำ  จันทาสูงเนิน    3,000.00 บาท</t>
  </si>
  <si>
    <t>จ้างเหมาทำป้ายไวนิล สำหรับการเลือกตั้งของ อปท.</t>
  </si>
  <si>
    <t xml:space="preserve"> ร้านเพชรราชันย์ อิงค์เจ็ท           800.00 บาท</t>
  </si>
  <si>
    <t>จ้างเหมาบริการเก็บขยะ  ประจำเดือน ธ.ค. 68</t>
  </si>
  <si>
    <t>จ้างเหมาบริการขับรถบรรทุกขยะ ประจำเดือน ธ.ค. 68</t>
  </si>
  <si>
    <t>จ้างเหมาดูแลสวน ประจำเดือน ธ.ค. 68</t>
  </si>
  <si>
    <t>จ้างเหมาทำความสะอาดสำนักงาน ประจำเดือน ธ.ค. 68</t>
  </si>
  <si>
    <t>จ้างเหมาลงหินคลุก  ม.10        บ้านคอกหมู</t>
  </si>
  <si>
    <t>ร้านแสงชัยวัดุก่อสร้าง       187,000.00 บาท</t>
  </si>
  <si>
    <t>จ้างวางท่อระบายน้ำจากหน้าบ้านนายนิพนธ์  วรไธสง - หน้าศูนย์พัฒนาเด็กเล็กดาวลูกไก่ ม.3  บ้านปลักแรต</t>
  </si>
  <si>
    <t>หจก.กลางขอนนอกก่อสร้าง 336,500.00 บาท</t>
  </si>
  <si>
    <t>นายฉลอง  มั่นคง            7,500.00 บาท</t>
  </si>
  <si>
    <t>นายสมรส  ทุมมา                    6,000.00 บาท</t>
  </si>
  <si>
    <t xml:space="preserve">      วงเงินที่จะซื้อ          หรือจ้าง (บาท)</t>
  </si>
  <si>
    <t>ใบสั่งซื้อ                  เลขที่ 9/2569           วันที่  14 พ.ย. 2568</t>
  </si>
  <si>
    <t>ใบสั่งซื้อ                 เลขที่  10/2569         วันที่ 18 พ.ย. 2568</t>
  </si>
  <si>
    <t>ใบสั่งซื้อ                 เลขที่  11/2569        วันที่ 28 พ.ย. 2568</t>
  </si>
  <si>
    <t>ใบสั่งซื้อ                 เลขที่ 12/2569        วันที่ 28 พ.ย. 2568</t>
  </si>
  <si>
    <t>ใบสั่งซื้อ                  เลขที่ 5/2569         วันที่ 29 ต.ค. 2568</t>
  </si>
  <si>
    <t>ใบสั่งจ่าง               เลขที่ 19/2569        วันที่ 6 พ.ย. 2568</t>
  </si>
  <si>
    <t>ใบสั่งจ้าง               เลขที่ 20/2569         วันที่ 14 พ.ย. 2568</t>
  </si>
  <si>
    <t>ใบสั่งจ้าง               เลขที่ 21/2569          วันที่ 20 พ.ย. 2568</t>
  </si>
  <si>
    <t>ใบสั่งจ้าง               เลขที่ 22./2569       วันที่ 20 พ.ย. 2568</t>
  </si>
  <si>
    <t>ใบสั่งจ้าง               เลขที่ 23/2569       วันที่ 28 พ.ย. 2568</t>
  </si>
  <si>
    <t>ใบสั่งจ้าง               เลขที่ 24/2569       วันที่ 28 พ.ย. 2568</t>
  </si>
  <si>
    <t>ใบสั่งจ้าง               เลขที่ 25/2569       วันที่ 28 พ.ย. 2568</t>
  </si>
  <si>
    <t>ใบสั่งจ้าง               เลขที่ 26/2569       วันที่   28 พ.ย. 2568</t>
  </si>
  <si>
    <t>ใบสั่งจ้าง               เลขที่ 27/2569       วันที่ 28 พ.ย. 2568</t>
  </si>
  <si>
    <t>ใบสั่งจ้าง               เลขที่ 28/2569       วันที่ 28 พ.ย. 2568</t>
  </si>
  <si>
    <t>ใบสั่งจ้าง               เลขที่ 29/2569       วันที่ 28 พ.ย. 2568</t>
  </si>
  <si>
    <t>สัญญาซื้อขาย        เลขที่ 3/2569         วันที่ 1 พ.ย. 2568</t>
  </si>
  <si>
    <t>สัญญจ้าง             เลขที่ 1/2569         วันที่ 6 พ.ย. 2568</t>
  </si>
  <si>
    <t>สัญญจ้าง              เลขที่ 2/2569          วันที่ 12 พ.ย. 2568</t>
  </si>
  <si>
    <t>สรุปผลการดำเนินการจัดซื้อจัดจ้าง  ประจำเดือนพฤศจิกายน  2568  ปีงบประมาณ พ.ศ.2569</t>
  </si>
  <si>
    <t>บริษัท ธนากรคอมพิวเตอร์ จำกัด             20,000.00 บาท</t>
  </si>
  <si>
    <t>ร้านแสงชัยโทรทัศน์การไฟฟ้า        4,155.00  บาท</t>
  </si>
  <si>
    <t>โรงน้ำดื่ม เอ็น.เจ.                 2,750.00  บาท</t>
  </si>
  <si>
    <t>ปั้มรวงทอง                      8,913.70 บาท</t>
  </si>
  <si>
    <t>จัดซื้อวัสดุเชื้อเพลิงและหล่อลื่น  ประจำเดือน พ.ย. 68</t>
  </si>
  <si>
    <t>งบหน้าสรุปผลการจัดซื้อจัดจ้าง  ประจำเดือนพฤศจิกายน 2568  ปีงบประมาณ พ.ศ. 2569</t>
  </si>
  <si>
    <t>งานจัดซื้อจัดจ้าง</t>
  </si>
  <si>
    <t>จำนวนโครงการ</t>
  </si>
  <si>
    <t>รวมวงเงินงบประมาณ</t>
  </si>
  <si>
    <t>รวมราคากลาง</t>
  </si>
  <si>
    <t>รวมราคาที่พิจารณาคัดเลือก</t>
  </si>
  <si>
    <t>วงเงินต่ำหรือสูงกว่าราคากลาง</t>
  </si>
  <si>
    <t>จัดซื้อจัดจ้างโดยวิธีประกาศเชิญชวนทั่วไป</t>
  </si>
  <si>
    <t xml:space="preserve">   -วิธีตลาดอิเล็กทรอนิกส์ (E-market)</t>
  </si>
  <si>
    <t xml:space="preserve">   -วิธีประกวดราคาอิเล็กทรอนิกส์ (E-bidding)</t>
  </si>
  <si>
    <t xml:space="preserve">   -วิธีสอบราคา</t>
  </si>
  <si>
    <t>จัดซื้อจัดจ้างโดยวิธีคัดเลือก</t>
  </si>
  <si>
    <t>จัดซื้อจัดจ้างโดยวิธีเฉพาะเจาะจง</t>
  </si>
  <si>
    <t>ต่ำกว่าราคากลาง</t>
  </si>
  <si>
    <t>บาท</t>
  </si>
  <si>
    <t>รวม</t>
  </si>
  <si>
    <t>ได้นำข้อมูลเกี่ยวกับการจัดซื้อจัดจ้างตามแบบ สขร.1 ประจำเดือน พฤศจิกายน  2568</t>
  </si>
  <si>
    <r>
      <t xml:space="preserve"> </t>
    </r>
    <r>
      <rPr>
        <sz val="14"/>
        <color theme="1"/>
        <rFont val="Wingdings 2"/>
        <family val="1"/>
        <charset val="2"/>
      </rPr>
      <t>R</t>
    </r>
    <r>
      <rPr>
        <sz val="14"/>
        <color theme="1"/>
        <rFont val="Cordia New"/>
        <family val="2"/>
        <charset val="222"/>
      </rPr>
      <t xml:space="preserve"> เผยแพร่โดยวิธีลงเว็บไซต์ขององค์การบริหารส่วนตำบลดอนมัน</t>
    </r>
  </si>
  <si>
    <r>
      <t xml:space="preserve"> </t>
    </r>
    <r>
      <rPr>
        <sz val="14"/>
        <color theme="1"/>
        <rFont val="Wingdings 2"/>
        <family val="1"/>
        <charset val="2"/>
      </rPr>
      <t>£</t>
    </r>
    <r>
      <rPr>
        <sz val="14"/>
        <color theme="1"/>
        <rFont val="Cordia New"/>
        <family val="2"/>
        <charset val="222"/>
      </rPr>
      <t xml:space="preserve"> ไม่ได้นำข้อมูลเกี่ยวกับการจัดซื้อจัดจ้างตามแบบ สขร.1 เหตุเพราะ............................................................................</t>
    </r>
  </si>
  <si>
    <t>ลงชื่อ..................................................................................</t>
  </si>
  <si>
    <t>(นางพิชญาอร  คูตระกูล)</t>
  </si>
  <si>
    <t>(นางธิดารัตน์  สวามิชัย)</t>
  </si>
  <si>
    <t>ผู้อำนวยการกองการศึกษาฯ  รักษาราชการแทน</t>
  </si>
  <si>
    <t>ปลัดองค์การบริหารส่วนตำบลดอนมัน</t>
  </si>
  <si>
    <t>ปลัดองค์การบริหารส่วนตำบล  ปฏิบัติหน้าที่</t>
  </si>
  <si>
    <t>ผู้อำนวยการกองคลัง</t>
  </si>
  <si>
    <t>นายกองค์การบริหารส่วนตำบลดอนมัน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</si>
</sst>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Cordia New"/>
      <family val="2"/>
    </font>
    <font>
      <sz val="14"/>
      <color theme="1"/>
      <name val="Cordia New"/>
      <family val="2"/>
      <charset val="222"/>
    </font>
    <font>
      <sz val="14"/>
      <color theme="1"/>
      <name val="Wingdings 2"/>
      <family val="1"/>
      <charset val="2"/>
    </font>
    <font>
      <sz val="14"/>
      <color theme="1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87" fontId="3" fillId="0" borderId="5" xfId="1" applyNumberFormat="1" applyFont="1" applyBorder="1" applyAlignment="1">
      <alignment horizontal="center"/>
    </xf>
    <xf numFmtId="43" fontId="3" fillId="0" borderId="5" xfId="1" applyFont="1" applyBorder="1"/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/>
    <xf numFmtId="43" fontId="3" fillId="0" borderId="0" xfId="1" applyFont="1" applyBorder="1"/>
    <xf numFmtId="0" fontId="3" fillId="0" borderId="5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43" fontId="2" fillId="0" borderId="1" xfId="1" applyFont="1" applyBorder="1"/>
    <xf numFmtId="0" fontId="2" fillId="0" borderId="9" xfId="0" applyFont="1" applyBorder="1" applyAlignment="1">
      <alignment horizontal="center"/>
    </xf>
    <xf numFmtId="43" fontId="2" fillId="0" borderId="11" xfId="1" applyFont="1" applyBorder="1"/>
    <xf numFmtId="0" fontId="2" fillId="0" borderId="10" xfId="0" applyFont="1" applyBorder="1"/>
    <xf numFmtId="0" fontId="2" fillId="0" borderId="0" xfId="0" applyFont="1"/>
    <xf numFmtId="187" fontId="2" fillId="0" borderId="0" xfId="1" applyNumberFormat="1" applyFont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center"/>
    </xf>
    <xf numFmtId="43" fontId="3" fillId="0" borderId="0" xfId="1" applyFont="1"/>
    <xf numFmtId="187" fontId="3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43" fontId="5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3" fontId="5" fillId="0" borderId="0" xfId="0" applyNumberFormat="1" applyFont="1"/>
    <xf numFmtId="0" fontId="5" fillId="0" borderId="0" xfId="0" applyFont="1" applyAlignment="1">
      <alignment horizontal="center"/>
    </xf>
    <xf numFmtId="43" fontId="5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28469-9A73-46E5-AA5E-C426A1974360}">
  <dimension ref="A1:L31"/>
  <sheetViews>
    <sheetView view="pageBreakPreview" topLeftCell="A17" zoomScaleNormal="100" zoomScaleSheetLayoutView="100" workbookViewId="0">
      <selection activeCell="F21" sqref="F21"/>
    </sheetView>
  </sheetViews>
  <sheetFormatPr defaultRowHeight="21.75" x14ac:dyDescent="0.5"/>
  <cols>
    <col min="1" max="1" width="6" style="54" bestFit="1" customWidth="1"/>
    <col min="2" max="2" width="20.75" style="37" customWidth="1"/>
    <col min="3" max="4" width="15" style="55" bestFit="1" customWidth="1"/>
    <col min="5" max="5" width="10" style="37" bestFit="1" customWidth="1"/>
    <col min="6" max="6" width="19.625" style="37" customWidth="1"/>
    <col min="7" max="7" width="19.25" style="37" customWidth="1"/>
    <col min="8" max="8" width="13.625" style="37" customWidth="1"/>
    <col min="9" max="9" width="14" style="37" customWidth="1"/>
    <col min="10" max="10" width="0" style="37" hidden="1" customWidth="1"/>
    <col min="11" max="11" width="14.75" style="37" hidden="1" customWidth="1"/>
    <col min="12" max="16384" width="9" style="37"/>
  </cols>
  <sheetData>
    <row r="1" spans="1:12" x14ac:dyDescent="0.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2" x14ac:dyDescent="0.5">
      <c r="A2" s="29" t="s">
        <v>61</v>
      </c>
      <c r="B2" s="29"/>
      <c r="C2" s="29"/>
      <c r="D2" s="29"/>
      <c r="E2" s="29"/>
      <c r="F2" s="29"/>
      <c r="G2" s="29"/>
      <c r="H2" s="29"/>
      <c r="I2" s="29"/>
    </row>
    <row r="3" spans="1:12" ht="93" customHeight="1" x14ac:dyDescent="0.5">
      <c r="A3" s="38" t="s">
        <v>1</v>
      </c>
      <c r="B3" s="38" t="s">
        <v>2</v>
      </c>
      <c r="C3" s="39" t="s">
        <v>41</v>
      </c>
      <c r="D3" s="39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38" t="s">
        <v>10</v>
      </c>
      <c r="J3" s="40"/>
      <c r="K3" s="40"/>
      <c r="L3" s="40"/>
    </row>
    <row r="4" spans="1:12" ht="92.25" customHeight="1" x14ac:dyDescent="0.5">
      <c r="A4" s="41">
        <v>1</v>
      </c>
      <c r="B4" s="42" t="s">
        <v>18</v>
      </c>
      <c r="C4" s="43">
        <v>20000</v>
      </c>
      <c r="D4" s="43">
        <v>20000</v>
      </c>
      <c r="E4" s="41" t="s">
        <v>9</v>
      </c>
      <c r="F4" s="44" t="s">
        <v>62</v>
      </c>
      <c r="G4" s="44" t="str">
        <f t="shared" ref="G4:G22" si="0">F4</f>
        <v>บริษัท ธนากรคอมพิวเตอร์ จำกัด             20,000.00 บาท</v>
      </c>
      <c r="H4" s="42" t="s">
        <v>8</v>
      </c>
      <c r="I4" s="42" t="s">
        <v>42</v>
      </c>
    </row>
    <row r="5" spans="1:12" ht="92.25" customHeight="1" x14ac:dyDescent="0.5">
      <c r="A5" s="45">
        <v>2</v>
      </c>
      <c r="B5" s="46" t="s">
        <v>12</v>
      </c>
      <c r="C5" s="47">
        <v>4155</v>
      </c>
      <c r="D5" s="47">
        <v>4155</v>
      </c>
      <c r="E5" s="45" t="s">
        <v>9</v>
      </c>
      <c r="F5" s="48" t="s">
        <v>63</v>
      </c>
      <c r="G5" s="48" t="str">
        <f t="shared" si="0"/>
        <v>ร้านแสงชัยโทรทัศน์การไฟฟ้า        4,155.00  บาท</v>
      </c>
      <c r="H5" s="42" t="s">
        <v>8</v>
      </c>
      <c r="I5" s="46" t="s">
        <v>43</v>
      </c>
    </row>
    <row r="6" spans="1:12" ht="92.25" customHeight="1" x14ac:dyDescent="0.5">
      <c r="A6" s="45">
        <v>3</v>
      </c>
      <c r="B6" s="46" t="s">
        <v>19</v>
      </c>
      <c r="C6" s="47">
        <v>2750</v>
      </c>
      <c r="D6" s="47">
        <v>2750</v>
      </c>
      <c r="E6" s="45" t="s">
        <v>9</v>
      </c>
      <c r="F6" s="48" t="s">
        <v>64</v>
      </c>
      <c r="G6" s="48" t="str">
        <f t="shared" si="0"/>
        <v>โรงน้ำดื่ม เอ็น.เจ.                 2,750.00  บาท</v>
      </c>
      <c r="H6" s="42" t="s">
        <v>8</v>
      </c>
      <c r="I6" s="46" t="s">
        <v>44</v>
      </c>
    </row>
    <row r="7" spans="1:12" ht="92.25" customHeight="1" x14ac:dyDescent="0.5">
      <c r="A7" s="45">
        <v>4</v>
      </c>
      <c r="B7" s="46" t="s">
        <v>13</v>
      </c>
      <c r="C7" s="47">
        <v>8375</v>
      </c>
      <c r="D7" s="47">
        <v>8375</v>
      </c>
      <c r="E7" s="45" t="s">
        <v>9</v>
      </c>
      <c r="F7" s="48" t="s">
        <v>20</v>
      </c>
      <c r="G7" s="48" t="str">
        <f t="shared" si="0"/>
        <v>ร้านสุภาพพรคอนกรีต  8,375.00 บาท</v>
      </c>
      <c r="H7" s="46" t="s">
        <v>8</v>
      </c>
      <c r="I7" s="46" t="s">
        <v>45</v>
      </c>
    </row>
    <row r="8" spans="1:12" ht="92.25" customHeight="1" x14ac:dyDescent="0.5">
      <c r="A8" s="45">
        <v>5</v>
      </c>
      <c r="B8" s="46" t="s">
        <v>21</v>
      </c>
      <c r="C8" s="47">
        <v>15399</v>
      </c>
      <c r="D8" s="47">
        <v>15399</v>
      </c>
      <c r="E8" s="45" t="s">
        <v>9</v>
      </c>
      <c r="F8" s="48" t="s">
        <v>22</v>
      </c>
      <c r="G8" s="48" t="str">
        <f t="shared" si="0"/>
        <v>บจ.วงศ์สงวนสหวิศ       15,399.00 บาท</v>
      </c>
      <c r="H8" s="42" t="s">
        <v>8</v>
      </c>
      <c r="I8" s="46" t="s">
        <v>46</v>
      </c>
    </row>
    <row r="9" spans="1:12" ht="92.25" customHeight="1" x14ac:dyDescent="0.5">
      <c r="A9" s="45">
        <v>6</v>
      </c>
      <c r="B9" s="46" t="s">
        <v>23</v>
      </c>
      <c r="C9" s="47">
        <v>9450</v>
      </c>
      <c r="D9" s="47">
        <v>9450</v>
      </c>
      <c r="E9" s="45" t="s">
        <v>9</v>
      </c>
      <c r="F9" s="48" t="s">
        <v>24</v>
      </c>
      <c r="G9" s="48" t="str">
        <f t="shared" si="0"/>
        <v>นายวีรภัทร  กลางขอนนอก   9,450.00 บาท</v>
      </c>
      <c r="H9" s="42" t="s">
        <v>8</v>
      </c>
      <c r="I9" s="46" t="s">
        <v>47</v>
      </c>
    </row>
    <row r="10" spans="1:12" ht="92.25" customHeight="1" x14ac:dyDescent="0.5">
      <c r="A10" s="45">
        <v>7</v>
      </c>
      <c r="B10" s="46" t="s">
        <v>25</v>
      </c>
      <c r="C10" s="47">
        <v>9500</v>
      </c>
      <c r="D10" s="47">
        <v>9500</v>
      </c>
      <c r="E10" s="45" t="s">
        <v>9</v>
      </c>
      <c r="F10" s="48" t="s">
        <v>26</v>
      </c>
      <c r="G10" s="48" t="str">
        <f t="shared" si="0"/>
        <v xml:space="preserve"> ร้านเพชรราชันย์ อิงค์เจ็ท           9,500.00 บาท</v>
      </c>
      <c r="H10" s="42" t="s">
        <v>8</v>
      </c>
      <c r="I10" s="46" t="s">
        <v>48</v>
      </c>
    </row>
    <row r="11" spans="1:12" ht="92.25" customHeight="1" x14ac:dyDescent="0.5">
      <c r="A11" s="45">
        <v>8</v>
      </c>
      <c r="B11" s="46" t="s">
        <v>27</v>
      </c>
      <c r="C11" s="47">
        <v>3000</v>
      </c>
      <c r="D11" s="47">
        <v>3000</v>
      </c>
      <c r="E11" s="45" t="s">
        <v>9</v>
      </c>
      <c r="F11" s="48" t="s">
        <v>28</v>
      </c>
      <c r="G11" s="48" t="str">
        <f t="shared" si="0"/>
        <v>นางบัวคำ  จันทาสูงเนิน    3,000.00 บาท</v>
      </c>
      <c r="H11" s="46" t="s">
        <v>8</v>
      </c>
      <c r="I11" s="46" t="s">
        <v>49</v>
      </c>
    </row>
    <row r="12" spans="1:12" ht="92.25" customHeight="1" x14ac:dyDescent="0.5">
      <c r="A12" s="38">
        <v>9</v>
      </c>
      <c r="B12" s="49" t="s">
        <v>29</v>
      </c>
      <c r="C12" s="47">
        <v>800</v>
      </c>
      <c r="D12" s="47">
        <v>800</v>
      </c>
      <c r="E12" s="38" t="s">
        <v>9</v>
      </c>
      <c r="F12" s="48" t="s">
        <v>30</v>
      </c>
      <c r="G12" s="48" t="str">
        <f t="shared" si="0"/>
        <v xml:space="preserve"> ร้านเพชรราชันย์ อิงค์เจ็ท           800.00 บาท</v>
      </c>
      <c r="H12" s="46" t="s">
        <v>8</v>
      </c>
      <c r="I12" s="46" t="s">
        <v>50</v>
      </c>
    </row>
    <row r="13" spans="1:12" ht="92.25" customHeight="1" x14ac:dyDescent="0.5">
      <c r="A13" s="45">
        <v>10</v>
      </c>
      <c r="B13" s="49" t="s">
        <v>31</v>
      </c>
      <c r="C13" s="47">
        <v>7500</v>
      </c>
      <c r="D13" s="47">
        <v>7500</v>
      </c>
      <c r="E13" s="45" t="s">
        <v>9</v>
      </c>
      <c r="F13" s="48" t="s">
        <v>14</v>
      </c>
      <c r="G13" s="48" t="str">
        <f t="shared" si="0"/>
        <v>นายชนะพงศ์  สอนกลาง    7,500.00 บาท</v>
      </c>
      <c r="H13" s="42" t="s">
        <v>8</v>
      </c>
      <c r="I13" s="46" t="s">
        <v>51</v>
      </c>
    </row>
    <row r="14" spans="1:12" ht="92.25" customHeight="1" x14ac:dyDescent="0.5">
      <c r="A14" s="45">
        <v>11</v>
      </c>
      <c r="B14" s="49" t="s">
        <v>31</v>
      </c>
      <c r="C14" s="47">
        <v>7500</v>
      </c>
      <c r="D14" s="47">
        <v>7500</v>
      </c>
      <c r="E14" s="45" t="s">
        <v>9</v>
      </c>
      <c r="F14" s="48" t="s">
        <v>15</v>
      </c>
      <c r="G14" s="48" t="str">
        <f t="shared" si="0"/>
        <v>นายบุญถม  โพธิ์ชัยเลิศ  7,500.00 บาท</v>
      </c>
      <c r="H14" s="42" t="s">
        <v>8</v>
      </c>
      <c r="I14" s="46" t="s">
        <v>52</v>
      </c>
    </row>
    <row r="15" spans="1:12" ht="92.25" customHeight="1" x14ac:dyDescent="0.5">
      <c r="A15" s="45">
        <v>12</v>
      </c>
      <c r="B15" s="49" t="s">
        <v>31</v>
      </c>
      <c r="C15" s="47">
        <v>7500</v>
      </c>
      <c r="D15" s="47">
        <v>7500</v>
      </c>
      <c r="E15" s="45" t="s">
        <v>9</v>
      </c>
      <c r="F15" s="48" t="s">
        <v>39</v>
      </c>
      <c r="G15" s="48" t="str">
        <f t="shared" si="0"/>
        <v>นายฉลอง  มั่นคง            7,500.00 บาท</v>
      </c>
      <c r="H15" s="46" t="s">
        <v>8</v>
      </c>
      <c r="I15" s="46" t="s">
        <v>53</v>
      </c>
    </row>
    <row r="16" spans="1:12" ht="92.25" customHeight="1" x14ac:dyDescent="0.5">
      <c r="A16" s="45">
        <v>13</v>
      </c>
      <c r="B16" s="46" t="s">
        <v>32</v>
      </c>
      <c r="C16" s="47">
        <v>7500</v>
      </c>
      <c r="D16" s="47">
        <v>7500</v>
      </c>
      <c r="E16" s="45" t="s">
        <v>9</v>
      </c>
      <c r="F16" s="48" t="s">
        <v>11</v>
      </c>
      <c r="G16" s="48" t="str">
        <f t="shared" si="0"/>
        <v>นายสำราญ  จันทาสูงเนิน  7,500.00 บาท</v>
      </c>
      <c r="H16" s="46" t="s">
        <v>8</v>
      </c>
      <c r="I16" s="46" t="s">
        <v>54</v>
      </c>
    </row>
    <row r="17" spans="1:11" ht="92.25" customHeight="1" x14ac:dyDescent="0.5">
      <c r="A17" s="50">
        <v>14</v>
      </c>
      <c r="B17" s="46" t="s">
        <v>33</v>
      </c>
      <c r="C17" s="51">
        <v>6000</v>
      </c>
      <c r="D17" s="51">
        <v>6000</v>
      </c>
      <c r="E17" s="50" t="s">
        <v>9</v>
      </c>
      <c r="F17" s="52" t="s">
        <v>40</v>
      </c>
      <c r="G17" s="52" t="str">
        <f t="shared" si="0"/>
        <v>นายสมรส  ทุมมา                    6,000.00 บาท</v>
      </c>
      <c r="H17" s="42" t="s">
        <v>8</v>
      </c>
      <c r="I17" s="46" t="s">
        <v>55</v>
      </c>
    </row>
    <row r="18" spans="1:11" ht="92.25" customHeight="1" x14ac:dyDescent="0.5">
      <c r="A18" s="50">
        <v>15</v>
      </c>
      <c r="B18" s="46" t="s">
        <v>34</v>
      </c>
      <c r="C18" s="51">
        <v>8000</v>
      </c>
      <c r="D18" s="51">
        <v>8000</v>
      </c>
      <c r="E18" s="50" t="s">
        <v>9</v>
      </c>
      <c r="F18" s="52" t="s">
        <v>16</v>
      </c>
      <c r="G18" s="52" t="str">
        <f t="shared" si="0"/>
        <v>นางบรรจง  สัตยโส        8,000.00 บาท</v>
      </c>
      <c r="H18" s="42" t="s">
        <v>8</v>
      </c>
      <c r="I18" s="46" t="s">
        <v>56</v>
      </c>
    </row>
    <row r="19" spans="1:11" ht="92.25" customHeight="1" x14ac:dyDescent="0.5">
      <c r="A19" s="50">
        <v>16</v>
      </c>
      <c r="B19" s="46" t="s">
        <v>34</v>
      </c>
      <c r="C19" s="51">
        <v>8000</v>
      </c>
      <c r="D19" s="51">
        <v>8000</v>
      </c>
      <c r="E19" s="50" t="s">
        <v>9</v>
      </c>
      <c r="F19" s="52" t="s">
        <v>17</v>
      </c>
      <c r="G19" s="52" t="str">
        <f t="shared" si="0"/>
        <v>นางสาวนิตยา  ดงสา      8,000.00 บาท</v>
      </c>
      <c r="H19" s="42" t="s">
        <v>8</v>
      </c>
      <c r="I19" s="46" t="s">
        <v>57</v>
      </c>
    </row>
    <row r="20" spans="1:11" ht="92.25" customHeight="1" x14ac:dyDescent="0.5">
      <c r="A20" s="50">
        <v>17</v>
      </c>
      <c r="B20" s="46" t="s">
        <v>66</v>
      </c>
      <c r="C20" s="51">
        <v>8913.7000000000007</v>
      </c>
      <c r="D20" s="51">
        <v>8913.7000000000007</v>
      </c>
      <c r="E20" s="50" t="s">
        <v>9</v>
      </c>
      <c r="F20" s="52" t="s">
        <v>65</v>
      </c>
      <c r="G20" s="52" t="str">
        <f t="shared" si="0"/>
        <v>ปั้มรวงทอง                      8,913.70 บาท</v>
      </c>
      <c r="H20" s="42" t="s">
        <v>8</v>
      </c>
      <c r="I20" s="46" t="s">
        <v>58</v>
      </c>
    </row>
    <row r="21" spans="1:11" ht="92.25" customHeight="1" x14ac:dyDescent="0.5">
      <c r="A21" s="50">
        <v>18</v>
      </c>
      <c r="B21" s="46" t="s">
        <v>35</v>
      </c>
      <c r="C21" s="51">
        <v>189100</v>
      </c>
      <c r="D21" s="51">
        <v>189100</v>
      </c>
      <c r="E21" s="50" t="s">
        <v>9</v>
      </c>
      <c r="F21" s="52" t="s">
        <v>36</v>
      </c>
      <c r="G21" s="52" t="str">
        <f t="shared" si="0"/>
        <v>ร้านแสงชัยวัดุก่อสร้าง       187,000.00 บาท</v>
      </c>
      <c r="H21" s="42" t="s">
        <v>8</v>
      </c>
      <c r="I21" s="46" t="s">
        <v>59</v>
      </c>
      <c r="K21" s="53">
        <f>D21-187000</f>
        <v>2100</v>
      </c>
    </row>
    <row r="22" spans="1:11" ht="92.25" customHeight="1" x14ac:dyDescent="0.5">
      <c r="A22" s="50">
        <v>19</v>
      </c>
      <c r="B22" s="49" t="s">
        <v>37</v>
      </c>
      <c r="C22" s="47">
        <v>339100</v>
      </c>
      <c r="D22" s="47">
        <v>340000</v>
      </c>
      <c r="E22" s="45" t="s">
        <v>9</v>
      </c>
      <c r="F22" s="48" t="s">
        <v>38</v>
      </c>
      <c r="G22" s="48" t="str">
        <f t="shared" si="0"/>
        <v>หจก.กลางขอนนอกก่อสร้าง 336,500.00 บาท</v>
      </c>
      <c r="H22" s="46" t="s">
        <v>8</v>
      </c>
      <c r="I22" s="46" t="s">
        <v>60</v>
      </c>
      <c r="K22" s="53">
        <f>D22-336500</f>
        <v>3500</v>
      </c>
    </row>
    <row r="31" spans="1:11" hidden="1" x14ac:dyDescent="0.5">
      <c r="C31" s="55">
        <f>SUM(C4:C30)</f>
        <v>662542.69999999995</v>
      </c>
      <c r="D31" s="55">
        <f>SUM(D4:D30)</f>
        <v>663442.69999999995</v>
      </c>
      <c r="F31" s="55">
        <f>20000+4155+2750+8375+15399+9450+9500+3000+800+7500+7500+7500+7500+6000+8000+8000+8913.7+187000+336500</f>
        <v>657842.69999999995</v>
      </c>
      <c r="G31" s="53">
        <f>D31-F31</f>
        <v>5600</v>
      </c>
      <c r="K31" s="55">
        <f>SUM(K4:K22)</f>
        <v>5600</v>
      </c>
    </row>
  </sheetData>
  <mergeCells count="2">
    <mergeCell ref="A1:I1"/>
    <mergeCell ref="A2:I2"/>
  </mergeCells>
  <pageMargins left="0.39370078740157483" right="0.19685039370078741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6DDD-6FEB-463C-A95A-525DFF41EA18}">
  <dimension ref="A1:I20"/>
  <sheetViews>
    <sheetView tabSelected="1" view="pageBreakPreview" zoomScaleNormal="100" zoomScaleSheetLayoutView="100" workbookViewId="0">
      <selection activeCell="D25" sqref="D25"/>
    </sheetView>
  </sheetViews>
  <sheetFormatPr defaultRowHeight="20.25" x14ac:dyDescent="0.35"/>
  <cols>
    <col min="1" max="1" width="6.5" style="25" bestFit="1" customWidth="1"/>
    <col min="2" max="2" width="31.75" style="2" customWidth="1"/>
    <col min="3" max="3" width="12.25" style="27" bestFit="1" customWidth="1"/>
    <col min="4" max="4" width="17.375" style="26" bestFit="1" customWidth="1"/>
    <col min="5" max="5" width="14" style="26" customWidth="1"/>
    <col min="6" max="6" width="22.375" style="26" bestFit="1" customWidth="1"/>
    <col min="7" max="7" width="14" style="2" customWidth="1"/>
    <col min="8" max="8" width="8.75" style="26" bestFit="1" customWidth="1"/>
    <col min="9" max="9" width="3.75" style="2" bestFit="1" customWidth="1"/>
    <col min="10" max="16384" width="9" style="2"/>
  </cols>
  <sheetData>
    <row r="1" spans="1:9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35">
      <c r="A2" s="30" t="s">
        <v>67</v>
      </c>
      <c r="B2" s="30"/>
      <c r="C2" s="30"/>
      <c r="D2" s="30"/>
      <c r="E2" s="30"/>
      <c r="F2" s="30"/>
      <c r="G2" s="30"/>
      <c r="H2" s="30"/>
      <c r="I2" s="30"/>
    </row>
    <row r="3" spans="1:9" x14ac:dyDescent="0.35">
      <c r="A3" s="3" t="s">
        <v>1</v>
      </c>
      <c r="B3" s="3" t="s">
        <v>68</v>
      </c>
      <c r="C3" s="4" t="s">
        <v>69</v>
      </c>
      <c r="D3" s="5" t="s">
        <v>70</v>
      </c>
      <c r="E3" s="5" t="s">
        <v>71</v>
      </c>
      <c r="F3" s="5" t="s">
        <v>72</v>
      </c>
      <c r="G3" s="31" t="s">
        <v>73</v>
      </c>
      <c r="H3" s="31"/>
      <c r="I3" s="31"/>
    </row>
    <row r="4" spans="1:9" x14ac:dyDescent="0.35">
      <c r="A4" s="6">
        <v>1</v>
      </c>
      <c r="B4" s="7" t="s">
        <v>74</v>
      </c>
      <c r="C4" s="8"/>
      <c r="D4" s="9"/>
      <c r="E4" s="9"/>
      <c r="F4" s="9"/>
      <c r="G4" s="10"/>
      <c r="H4" s="11"/>
      <c r="I4" s="12"/>
    </row>
    <row r="5" spans="1:9" x14ac:dyDescent="0.35">
      <c r="A5" s="6"/>
      <c r="B5" s="7" t="s">
        <v>75</v>
      </c>
      <c r="C5" s="8"/>
      <c r="D5" s="9"/>
      <c r="E5" s="9"/>
      <c r="F5" s="9"/>
      <c r="G5" s="10"/>
      <c r="H5" s="13"/>
      <c r="I5" s="12"/>
    </row>
    <row r="6" spans="1:9" x14ac:dyDescent="0.35">
      <c r="A6" s="6"/>
      <c r="B6" s="7" t="s">
        <v>76</v>
      </c>
      <c r="C6" s="8"/>
      <c r="D6" s="9"/>
      <c r="E6" s="9"/>
      <c r="F6" s="9"/>
      <c r="G6" s="10"/>
      <c r="H6" s="13"/>
      <c r="I6" s="12"/>
    </row>
    <row r="7" spans="1:9" x14ac:dyDescent="0.35">
      <c r="A7" s="6"/>
      <c r="B7" s="7" t="s">
        <v>77</v>
      </c>
      <c r="C7" s="8"/>
      <c r="D7" s="9"/>
      <c r="E7" s="9"/>
      <c r="F7" s="9"/>
      <c r="G7" s="10"/>
      <c r="H7" s="13"/>
      <c r="I7" s="12"/>
    </row>
    <row r="8" spans="1:9" x14ac:dyDescent="0.35">
      <c r="A8" s="6">
        <v>2</v>
      </c>
      <c r="B8" s="7" t="s">
        <v>78</v>
      </c>
      <c r="C8" s="8"/>
      <c r="D8" s="9"/>
      <c r="E8" s="9"/>
      <c r="F8" s="9"/>
      <c r="G8" s="10"/>
      <c r="H8" s="13"/>
      <c r="I8" s="12"/>
    </row>
    <row r="9" spans="1:9" x14ac:dyDescent="0.35">
      <c r="A9" s="6">
        <v>3</v>
      </c>
      <c r="B9" s="7" t="s">
        <v>79</v>
      </c>
      <c r="C9" s="14">
        <v>19</v>
      </c>
      <c r="D9" s="9">
        <v>662542.69999999995</v>
      </c>
      <c r="E9" s="9">
        <v>663442.69999999995</v>
      </c>
      <c r="F9" s="9">
        <v>657842.69999999995</v>
      </c>
      <c r="G9" s="15" t="s">
        <v>80</v>
      </c>
      <c r="H9" s="13">
        <f>E9-F9</f>
        <v>5600</v>
      </c>
      <c r="I9" s="16" t="s">
        <v>81</v>
      </c>
    </row>
    <row r="10" spans="1:9" x14ac:dyDescent="0.35">
      <c r="A10" s="32" t="s">
        <v>82</v>
      </c>
      <c r="B10" s="33"/>
      <c r="C10" s="17">
        <f>SUM(C5:C9)</f>
        <v>19</v>
      </c>
      <c r="D10" s="18">
        <f>SUM(D5:D9)</f>
        <v>662542.69999999995</v>
      </c>
      <c r="E10" s="18">
        <f>SUM(E5:E9)</f>
        <v>663442.69999999995</v>
      </c>
      <c r="F10" s="18">
        <f>SUM(F5:F9)</f>
        <v>657842.69999999995</v>
      </c>
      <c r="G10" s="19" t="s">
        <v>80</v>
      </c>
      <c r="H10" s="20">
        <f>SUM(H5:H9)</f>
        <v>5600</v>
      </c>
      <c r="I10" s="21" t="s">
        <v>81</v>
      </c>
    </row>
    <row r="11" spans="1:9" x14ac:dyDescent="0.35">
      <c r="A11" s="1"/>
      <c r="B11" s="22"/>
      <c r="C11" s="23"/>
      <c r="D11" s="24"/>
      <c r="E11" s="24"/>
      <c r="F11" s="24"/>
      <c r="G11" s="22"/>
      <c r="H11" s="24"/>
    </row>
    <row r="12" spans="1:9" x14ac:dyDescent="0.35">
      <c r="B12" s="28" t="s">
        <v>83</v>
      </c>
      <c r="C12" s="28"/>
      <c r="D12" s="28"/>
      <c r="E12" s="28"/>
    </row>
    <row r="13" spans="1:9" x14ac:dyDescent="0.35">
      <c r="B13" s="28" t="s">
        <v>84</v>
      </c>
      <c r="C13" s="28"/>
      <c r="D13" s="28"/>
      <c r="E13" s="28"/>
    </row>
    <row r="14" spans="1:9" x14ac:dyDescent="0.35">
      <c r="B14" s="28" t="s">
        <v>85</v>
      </c>
      <c r="C14" s="28"/>
      <c r="D14" s="28"/>
      <c r="E14" s="28"/>
    </row>
    <row r="17" spans="1:8" x14ac:dyDescent="0.35">
      <c r="A17" s="34" t="s">
        <v>86</v>
      </c>
      <c r="B17" s="34"/>
      <c r="C17" s="35" t="s">
        <v>86</v>
      </c>
      <c r="D17" s="35"/>
      <c r="E17" s="35"/>
      <c r="F17" s="36" t="s">
        <v>86</v>
      </c>
      <c r="G17" s="36"/>
      <c r="H17" s="36"/>
    </row>
    <row r="18" spans="1:8" x14ac:dyDescent="0.35">
      <c r="A18" s="34" t="s">
        <v>87</v>
      </c>
      <c r="B18" s="34"/>
      <c r="C18" s="35" t="s">
        <v>88</v>
      </c>
      <c r="D18" s="35"/>
      <c r="E18" s="35"/>
      <c r="F18" s="36" t="s">
        <v>88</v>
      </c>
      <c r="G18" s="36"/>
      <c r="H18" s="36"/>
    </row>
    <row r="19" spans="1:8" x14ac:dyDescent="0.35">
      <c r="A19" s="34" t="s">
        <v>89</v>
      </c>
      <c r="B19" s="34"/>
      <c r="C19" s="35" t="s">
        <v>90</v>
      </c>
      <c r="D19" s="35"/>
      <c r="E19" s="35"/>
      <c r="F19" s="36" t="s">
        <v>91</v>
      </c>
      <c r="G19" s="36"/>
      <c r="H19" s="36"/>
    </row>
    <row r="20" spans="1:8" x14ac:dyDescent="0.35">
      <c r="A20" s="34" t="s">
        <v>92</v>
      </c>
      <c r="B20" s="34"/>
      <c r="F20" s="36" t="s">
        <v>93</v>
      </c>
      <c r="G20" s="36"/>
      <c r="H20" s="36"/>
    </row>
  </sheetData>
  <mergeCells count="18">
    <mergeCell ref="A19:B19"/>
    <mergeCell ref="C19:E19"/>
    <mergeCell ref="F19:H19"/>
    <mergeCell ref="A20:B20"/>
    <mergeCell ref="F20:H20"/>
    <mergeCell ref="B14:E14"/>
    <mergeCell ref="A17:B17"/>
    <mergeCell ref="C17:E17"/>
    <mergeCell ref="F17:H17"/>
    <mergeCell ref="A18:B18"/>
    <mergeCell ref="C18:E18"/>
    <mergeCell ref="F18:H18"/>
    <mergeCell ref="B13:E13"/>
    <mergeCell ref="A1:I1"/>
    <mergeCell ref="A2:I2"/>
    <mergeCell ref="G3:I3"/>
    <mergeCell ref="A10:B10"/>
    <mergeCell ref="B12:E1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สรุปผล</vt:lpstr>
      <vt:lpstr>งบหน้าสรุป</vt:lpstr>
      <vt:lpstr>สรุปผล!Print_Titles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2026-04-23T03:48:20Z</cp:lastPrinted>
  <dcterms:created xsi:type="dcterms:W3CDTF">2025-05-02T04:00:59Z</dcterms:created>
  <dcterms:modified xsi:type="dcterms:W3CDTF">2026-05-12T07:10:51Z</dcterms:modified>
</cp:coreProperties>
</file>