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อบต.ดอนมัน มค.68\ITA\ITA\2569\สขร.1\"/>
    </mc:Choice>
  </mc:AlternateContent>
  <xr:revisionPtr revIDLastSave="0" documentId="13_ncr:1_{5387B939-4475-4439-85EB-63965B8B6E30}" xr6:coauthVersionLast="47" xr6:coauthVersionMax="47" xr10:uidLastSave="{00000000-0000-0000-0000-000000000000}"/>
  <bookViews>
    <workbookView xWindow="-120" yWindow="-120" windowWidth="29040" windowHeight="15720" xr2:uid="{3939A894-60CD-431E-ABD2-7E8D5FE0331E}"/>
  </bookViews>
  <sheets>
    <sheet name="สรุปผล" sheetId="5" r:id="rId1"/>
    <sheet name="งบหน้าสรุป" sheetId="7" r:id="rId2"/>
  </sheets>
  <definedNames>
    <definedName name="_xlnm.Print_Titles" localSheetId="0">สรุปผล!$4:$4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7" l="1"/>
  <c r="E10" i="7"/>
  <c r="D10" i="7"/>
  <c r="F34" i="5"/>
  <c r="F11" i="7" s="1"/>
  <c r="G28" i="5"/>
  <c r="G27" i="5"/>
  <c r="G26" i="5"/>
  <c r="G25" i="5"/>
  <c r="G24" i="5"/>
  <c r="G23" i="5"/>
  <c r="G22" i="5"/>
  <c r="G21" i="5"/>
  <c r="G20" i="5"/>
  <c r="G19" i="5"/>
  <c r="G18" i="5"/>
  <c r="G17" i="5"/>
  <c r="G15" i="5"/>
  <c r="G14" i="5"/>
  <c r="G13" i="5"/>
  <c r="G12" i="5"/>
  <c r="G11" i="5"/>
  <c r="G8" i="5"/>
  <c r="G9" i="5"/>
  <c r="G10" i="5"/>
  <c r="G16" i="5"/>
  <c r="K29" i="5"/>
  <c r="D34" i="5"/>
  <c r="C34" i="5"/>
  <c r="C11" i="7"/>
  <c r="K34" i="5" l="1"/>
  <c r="G34" i="5"/>
  <c r="D11" i="7"/>
  <c r="E11" i="7"/>
  <c r="G29" i="5"/>
  <c r="G7" i="5"/>
  <c r="G6" i="5"/>
  <c r="G5" i="5"/>
  <c r="H10" i="7" l="1"/>
  <c r="H11" i="7" s="1"/>
</calcChain>
</file>

<file path=xl/sharedStrings.xml><?xml version="1.0" encoding="utf-8"?>
<sst xmlns="http://schemas.openxmlformats.org/spreadsheetml/2006/main" count="171" uniqueCount="114">
  <si>
    <t>องค์การบริหารส่วนตำบลดอนมัน  อำเภอประทาย  จังหวัดนครราชสีมา</t>
  </si>
  <si>
    <t>ลำดับที่</t>
  </si>
  <si>
    <t>งานจัดซื้อหรือจัดจ้าง</t>
  </si>
  <si>
    <t>ราคากลาง (บาท)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</si>
  <si>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</si>
  <si>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</si>
  <si>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</si>
  <si>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</si>
  <si>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เสนอราคาต่ำสุดและเป็นไปตามเงื่อนไขที่ อบต.กำหนด</t>
  </si>
  <si>
    <t>เฉพาะเจาะจง</t>
  </si>
  <si>
    <t>เลขที่และวันที่ของสัญญา หรือ ข้อตกลงในการซื้อหรือจ้าง</t>
  </si>
  <si>
    <t>นางบรรจง  สัตยโส        8,000.00 บาท</t>
  </si>
  <si>
    <t>นางสาวนิตยา  ดงสา      8,000.00 บาท</t>
  </si>
  <si>
    <t>นายสมรส  ทุมมา                    6,000.00 บาท</t>
  </si>
  <si>
    <t xml:space="preserve">       วงเงินที่จะซื้อ         หรือจ้าง (บาท)</t>
  </si>
  <si>
    <t>งานจัดซื้อจัดจ้าง</t>
  </si>
  <si>
    <t>จำนวนโครงการ</t>
  </si>
  <si>
    <t>รวมวงเงินงบประมาณ</t>
  </si>
  <si>
    <t>รวมราคากลาง</t>
  </si>
  <si>
    <t>รวมราคาที่พิจารณาคัดเลือก</t>
  </si>
  <si>
    <t>วงเงินต่ำหรือสูงกว่าราคากลาง</t>
  </si>
  <si>
    <t>จัดซื้อจัดจ้างโดยวิธีประกาศเชิญชวนทั่วไป</t>
  </si>
  <si>
    <t xml:space="preserve">   -วิธีตลาดอิเล็กทรอนิกส์ (E-market)</t>
  </si>
  <si>
    <t xml:space="preserve">   -วิธีประกวดราคาอิเล็กทรอนิกส์ (E-bidding)</t>
  </si>
  <si>
    <t xml:space="preserve">   -วิธีสอบราคา</t>
  </si>
  <si>
    <t>จัดซื้อจัดจ้างโดยวิธีคัดเลือก</t>
  </si>
  <si>
    <t>จัดซื้อจัดจ้างโดยวิธีเฉพาะเจาะจง</t>
  </si>
  <si>
    <t>ต่ำกว่าราคากลาง</t>
  </si>
  <si>
    <t>บาท</t>
  </si>
  <si>
    <t>รวม</t>
  </si>
  <si>
    <r>
      <t xml:space="preserve"> </t>
    </r>
    <r>
      <rPr>
        <sz val="14"/>
        <color theme="1"/>
        <rFont val="Wingdings 2"/>
        <family val="1"/>
        <charset val="2"/>
      </rPr>
      <t>R</t>
    </r>
    <r>
      <rPr>
        <sz val="14"/>
        <color theme="1"/>
        <rFont val="Cordia New"/>
        <family val="2"/>
        <charset val="222"/>
      </rPr>
      <t xml:space="preserve"> เผยแพร่โดยวิธีลงเว็บไซต์ขององค์การบริหารส่วนตำบลดอนมัน</t>
    </r>
  </si>
  <si>
    <r>
      <t xml:space="preserve"> 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Cordia New"/>
        <family val="2"/>
        <charset val="222"/>
      </rPr>
      <t xml:space="preserve"> ไม่ได้นำข้อมูลเกี่ยวกับการจัดซื้อจัดจ้างตามแบบ สขร.1 เหตุเพราะ............................................................................</t>
    </r>
  </si>
  <si>
    <t>ลงชื่อ..................................................................................</t>
  </si>
  <si>
    <t>(นางพิชญาอร  คูตระกูล)</t>
  </si>
  <si>
    <t>(นางธิดารัตน์  สวามิชัย)</t>
  </si>
  <si>
    <t>(นายอภินันท์  มโนรมย์)</t>
  </si>
  <si>
    <t>ผู้อำนวยการกองการศึกษาฯ  รักษาราชการแทน</t>
  </si>
  <si>
    <t>ปลัดองค์การบริหารส่วนตำบลดอนมัน</t>
  </si>
  <si>
    <t>นายกองค์การบริหารส่วนตำบลดอนมัน</t>
  </si>
  <si>
    <t>ผู้อำนวยการกองคลัง</t>
  </si>
  <si>
    <t>นายชนะพงศ์  สอนกลาง    8,000.00 บาท</t>
  </si>
  <si>
    <t>นายบุญถม  โพธิ์ชัยเลิศ  8,000.00 บาท</t>
  </si>
  <si>
    <t>นายฉลอง  มั่นคง            8,000.00 บาท</t>
  </si>
  <si>
    <t>นายสำราญ  จันทาสูงเนิน  8,500.00 บาท</t>
  </si>
  <si>
    <t>สรุปผลการดำเนินการจัดซื้อจัดจ้าง  ประจำเดือนมิถุนายน  2569  ปีงบประมาณ พ.ศ.2569</t>
  </si>
  <si>
    <t>งบหน้าสรุปผลการจัดซื้อจัดจ้าง  ประจำเดือนมิถุนายน 2569  ปีงบประมาณ พ.ศ. 2569</t>
  </si>
  <si>
    <t>ซื้อน้ำมันเชื้อเพลิงและหล่อลื่น</t>
  </si>
  <si>
    <t>ลงชื่อ.........................................................................</t>
  </si>
  <si>
    <t>ลงชื่อ..............................................................................</t>
  </si>
  <si>
    <t>วันที่  4  สิงหาคม  2569</t>
  </si>
  <si>
    <t>ซื้อครุภัณฑ์งานบ้านงานครัว</t>
  </si>
  <si>
    <t xml:space="preserve">   ร้านสมพิศ การค้า                 4,950.00 บาท</t>
  </si>
  <si>
    <t>ใบสั่งซื้อ                เลขที่ 42/2569      วันที่  1 ก.ค. 2569</t>
  </si>
  <si>
    <t>ซื้อวัสดุก่อสร้าง สำนักปลัด</t>
  </si>
  <si>
    <t>หจก.สันติเจริญทรัพย์ก่อสร้าง                          10,200.00 บาท</t>
  </si>
  <si>
    <t>ใบสั่งซื้อ                 เลขที่  43/2569     วันที่ 1 ก.ค. 2569</t>
  </si>
  <si>
    <t xml:space="preserve">   ร้านปอเกษตรโฮมมาร์ท        4,750.00 บาท</t>
  </si>
  <si>
    <t>ซื้อวัสดุไฟฟ้าและวิทยุ สำนักปลัด</t>
  </si>
  <si>
    <t>บริษัท วงศ์สงวนสหวิศ จำกัด  1,170.00 บาท</t>
  </si>
  <si>
    <t>ใบสั่งซื้อ                เลขที่  44/2569      วันที่ 7 ก.ค. 2569</t>
  </si>
  <si>
    <t>ใบสั่งซื้อ                เลขที่  45/2569      วันที่ 7 ก.ค. 2569</t>
  </si>
  <si>
    <t>ซื้อวัสดุงานบ้านงานครัว สำนักปลัด</t>
  </si>
  <si>
    <t>สมพิศ การค้า           10,210.00 บาท</t>
  </si>
  <si>
    <t>ใบสั่งซื้อ                เลขที่  46/2569      วันที่ 8 ก.ค. 2569</t>
  </si>
  <si>
    <t>ซื้อวัสดุสำนักงาน กองการศึกษาฯ</t>
  </si>
  <si>
    <t>บริษัท วงศ์สงวนสหวิศ จำกัด  7,997.00 บาท</t>
  </si>
  <si>
    <t>ใบสั่งซื้อ                เลขที่  47/2569      วันที่ 9 ก.ค. 2569</t>
  </si>
  <si>
    <t>ซื้อวัสดุก่อสร้าง กองการศึกษาฯ</t>
  </si>
  <si>
    <t>หจก.สันติเจริญทรัพย์ก่อสร้าง                          8,450.00 บาท</t>
  </si>
  <si>
    <t>ใบสั่งซื้อ                เลขที่  48/2569      วันที่ 13 ก.ค. 2569</t>
  </si>
  <si>
    <t>ซื้อวัสดุก่อสร้าง โครงการปรับสภาพแวดล้อมที่อยู่อาศัยสำหรับคนพิการ</t>
  </si>
  <si>
    <t>โรจนะวัดุก่อสร้าง              80,000.00 บาท</t>
  </si>
  <si>
    <t>ใบสั่งซื้อ                เลขที่  49/2569      วันที่ 7 ก.ค. 2569</t>
  </si>
  <si>
    <t>ซื้อวัสดุสำนักงาน สำนักปลัด</t>
  </si>
  <si>
    <t>บริษัท วงศ์สงวนสหวิศ จำกัด  6,598.00 บาท</t>
  </si>
  <si>
    <t>ใบสั่งซื้อ                เลขที่  50/2569      วันที่ 17 ก.ค. 2569</t>
  </si>
  <si>
    <t>สมพิศ การค้า            8,600.00 บาท</t>
  </si>
  <si>
    <t>ใบสั่งซื้อ                เลขที่  51/2569      วันที่ 20 ก.ค. 2569</t>
  </si>
  <si>
    <t>ซื้อวัสดุวิทยาศาสตร์หรือการแพทย์</t>
  </si>
  <si>
    <t>ต้นมอส    63,500.00 บาท</t>
  </si>
  <si>
    <t>ใบสั่งซื้อ                เลขที่  54/2569      วันที่ 20 ก.ค. 2569</t>
  </si>
  <si>
    <t>บริษัท ธนากรคอมพิวเตอร์ จำกัด  400.00 บาท</t>
  </si>
  <si>
    <t>ใบสั่งจ้าง                เลขที่  121/2569      วันที่ 3 ก.ค. 2569</t>
  </si>
  <si>
    <t>จ้างบำรุงรักษาและซ่อมแซมรถยนต์ส่วนกลาง ขร 2388</t>
  </si>
  <si>
    <t>บริษัท โตโยต้า ทองรวยสีมา จำกัด  17,279.99 บาท</t>
  </si>
  <si>
    <t>ใบสั่งจ้าง                เลขที่  122/2569      วันที่ 9 ก.ค. 2569</t>
  </si>
  <si>
    <t>จ้างเหมาแรงงานทำรั้วประตูระหว่าง ศพด.ดาวลูกไก่กับ รร วัดปลักแรต</t>
  </si>
  <si>
    <t>นายสุขุม  พิมพ์ศรี        5,000.00 บาท</t>
  </si>
  <si>
    <t>ใบสั่งจ้าง                เลขที่  123/2569      วันที่ 20 ก.ค. 2569</t>
  </si>
  <si>
    <t>จ้างทำตรายาง กองคลัง</t>
  </si>
  <si>
    <t>จ้างลงโปรแกรมคอมพิวเตอร์  สำนักปลัด</t>
  </si>
  <si>
    <t>โรงพิมพ์เทพประทาย   250.00 บาท</t>
  </si>
  <si>
    <t>ใบสั่งจ้าง                เลขที่  124/2569      วันที่ 20 ก.ค. 2569</t>
  </si>
  <si>
    <t>จ้างเหมาซ่อมแซมไฟฟ้าสาธารณะในเขตพื้นที่ตำบลดอนมัน</t>
  </si>
  <si>
    <t>นายธีรภัทร  กลางขอนนอก  9,450.00 บาท</t>
  </si>
  <si>
    <t>ใบสั่งจ้าง                เลขที่  125/2569      วันที่ 23 ก.ค. 2569</t>
  </si>
  <si>
    <t>จ้างเหมาแต่งหน้าและจัดหาชุดนางรำ โครงการประเพณีเทียนพรรษาฯ</t>
  </si>
  <si>
    <t>นางบุญเพ็ง  เจือเงิน     4,800.00 บาท</t>
  </si>
  <si>
    <t>ใบสั่งจ้าง                เลขที่  126/2569      วันที่ 3 ก.ค. 2569</t>
  </si>
  <si>
    <t>จ้างเหมาบริการเก็บขยะ  ประจำเดือน ส.ค. 69</t>
  </si>
  <si>
    <t>ใบสั่งจ้าง              เลขที่ 127/2569      วันที่ 30 ก.ค. 2569</t>
  </si>
  <si>
    <t>ใบสั่งจ้าง              เลขที่ 128/2569      วันที่ 30 ก.ค. 2569</t>
  </si>
  <si>
    <t>ใบสั่งจ้าง              เลขที่ 129/2569      วันที่ 30 ก.ค. 2569</t>
  </si>
  <si>
    <t>จ้างเหมาบริการขับรถบรรทุกขยะ ประจำเดือน ส.ค. 69</t>
  </si>
  <si>
    <t>ใบสั่งจ้าง              เลขที่ 130/2569      วันที่ 30 ก.ค. 2569</t>
  </si>
  <si>
    <t>จ้างเหมาดูแลสวน ประจำเดือน ส.ค. 69</t>
  </si>
  <si>
    <t>ใบสั่งจ้าง              เลขที่ 131/2569      วันที่ 30 ก.ค. 2569</t>
  </si>
  <si>
    <t>จ้างเหมาทำความสะอาดสำนักงาน ประจำเดือน ส.ค. 69</t>
  </si>
  <si>
    <t>ใบสั่งจ้าง              เลขที่ 132/2569      วันที่ 30 ก.ค. 2569</t>
  </si>
  <si>
    <t>จ้างเหมาทำความสะอาดสำนักงาน ประจำเดือน ส.ค 69</t>
  </si>
  <si>
    <t>ใบสั่งจ้าง              เลขที่ 133/2569      วันที่ 30 ก.ค. 2569</t>
  </si>
  <si>
    <t>ปั้มรวงทอง  9,916.50 บาท</t>
  </si>
  <si>
    <t>ใบสั่งซื้อ                เลขที่ 14/2569      วันที่ 1 ก.ค. 2569</t>
  </si>
  <si>
    <t>ได้นำข้อมูลเกี่ยวกับการจัดซื้อจัดจ้างตามแบบ สขร.1 ประจำเดือน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</si>
</sst>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Cordia New"/>
      <family val="2"/>
    </font>
    <font>
      <sz val="14"/>
      <color theme="1"/>
      <name val="Cordia New"/>
      <family val="2"/>
      <charset val="222"/>
    </font>
    <font>
      <sz val="14"/>
      <color theme="1"/>
      <name val="Wingdings 2"/>
      <family val="1"/>
      <charset val="2"/>
    </font>
    <font>
      <sz val="8"/>
      <name val="Tahoma"/>
      <family val="2"/>
      <charset val="222"/>
      <scheme val="minor"/>
    </font>
    <font>
      <b/>
      <sz val="14"/>
      <color theme="1"/>
      <name val="CordiaUPC"/>
      <family val="2"/>
      <charset val="222"/>
    </font>
    <font>
      <sz val="14"/>
      <color theme="1"/>
      <name val="CordiaUPC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87" fontId="3" fillId="0" borderId="3" xfId="1" applyNumberFormat="1" applyFont="1" applyBorder="1" applyAlignment="1">
      <alignment horizontal="center"/>
    </xf>
    <xf numFmtId="43" fontId="3" fillId="0" borderId="3" xfId="1" applyFont="1" applyBorder="1"/>
    <xf numFmtId="0" fontId="3" fillId="0" borderId="4" xfId="0" applyFont="1" applyBorder="1"/>
    <xf numFmtId="43" fontId="3" fillId="0" borderId="5" xfId="1" applyFont="1" applyBorder="1"/>
    <xf numFmtId="0" fontId="3" fillId="0" borderId="6" xfId="0" applyFont="1" applyBorder="1"/>
    <xf numFmtId="43" fontId="3" fillId="0" borderId="0" xfId="1" applyFont="1" applyBorder="1"/>
    <xf numFmtId="0" fontId="3" fillId="0" borderId="3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43" fontId="2" fillId="0" borderId="1" xfId="1" applyFont="1" applyBorder="1"/>
    <xf numFmtId="0" fontId="2" fillId="0" borderId="7" xfId="0" applyFont="1" applyBorder="1" applyAlignment="1">
      <alignment horizontal="center"/>
    </xf>
    <xf numFmtId="43" fontId="2" fillId="0" borderId="9" xfId="1" applyFont="1" applyBorder="1"/>
    <xf numFmtId="0" fontId="2" fillId="0" borderId="8" xfId="0" applyFont="1" applyBorder="1"/>
    <xf numFmtId="0" fontId="2" fillId="0" borderId="0" xfId="0" applyFont="1"/>
    <xf numFmtId="187" fontId="2" fillId="0" borderId="0" xfId="1" applyNumberFormat="1" applyFont="1" applyAlignment="1">
      <alignment horizontal="center"/>
    </xf>
    <xf numFmtId="43" fontId="2" fillId="0" borderId="0" xfId="1" applyFont="1"/>
    <xf numFmtId="0" fontId="3" fillId="0" borderId="0" xfId="0" applyFont="1" applyAlignment="1">
      <alignment horizontal="center"/>
    </xf>
    <xf numFmtId="43" fontId="3" fillId="0" borderId="0" xfId="1" applyFont="1"/>
    <xf numFmtId="187" fontId="3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43" fontId="3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43" fontId="7" fillId="0" borderId="0" xfId="0" applyNumberFormat="1" applyFont="1"/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43" fontId="7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35BA-82BD-42C7-906F-AD12534083E7}">
  <dimension ref="A1:L34"/>
  <sheetViews>
    <sheetView tabSelected="1" view="pageBreakPreview" zoomScaleNormal="100" zoomScaleSheetLayoutView="100" workbookViewId="0">
      <selection activeCell="A34" sqref="A34:XFD34"/>
    </sheetView>
  </sheetViews>
  <sheetFormatPr defaultRowHeight="21.75" x14ac:dyDescent="0.5"/>
  <cols>
    <col min="1" max="1" width="6.125" style="49" bestFit="1" customWidth="1"/>
    <col min="2" max="2" width="22.375" style="39" customWidth="1"/>
    <col min="3" max="4" width="14" style="50" customWidth="1"/>
    <col min="5" max="5" width="10" style="39" bestFit="1" customWidth="1"/>
    <col min="6" max="6" width="19.625" style="39" customWidth="1"/>
    <col min="7" max="7" width="19.25" style="39" customWidth="1"/>
    <col min="8" max="8" width="13.75" style="39" customWidth="1"/>
    <col min="9" max="9" width="13.625" style="39" customWidth="1"/>
    <col min="10" max="10" width="9" style="39" hidden="1" customWidth="1"/>
    <col min="11" max="11" width="14.875" style="39" hidden="1" customWidth="1"/>
    <col min="12" max="12" width="9" style="39"/>
    <col min="13" max="13" width="0" style="39" hidden="1" customWidth="1"/>
    <col min="14" max="16384" width="9" style="39"/>
  </cols>
  <sheetData>
    <row r="1" spans="1:12" x14ac:dyDescent="0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2" x14ac:dyDescent="0.5">
      <c r="A2" s="38" t="s">
        <v>44</v>
      </c>
      <c r="B2" s="38"/>
      <c r="C2" s="38"/>
      <c r="D2" s="38"/>
      <c r="E2" s="38"/>
      <c r="F2" s="38"/>
      <c r="G2" s="38"/>
      <c r="H2" s="38"/>
      <c r="I2" s="38"/>
    </row>
    <row r="3" spans="1:12" x14ac:dyDescent="0.5">
      <c r="A3" s="40" t="s">
        <v>49</v>
      </c>
      <c r="B3" s="40"/>
      <c r="C3" s="40"/>
      <c r="D3" s="40"/>
      <c r="E3" s="40"/>
      <c r="F3" s="40"/>
      <c r="G3" s="40"/>
      <c r="H3" s="40"/>
      <c r="I3" s="40"/>
    </row>
    <row r="4" spans="1:12" ht="93" customHeight="1" x14ac:dyDescent="0.5">
      <c r="A4" s="41" t="s">
        <v>1</v>
      </c>
      <c r="B4" s="41" t="s">
        <v>2</v>
      </c>
      <c r="C4" s="42" t="s">
        <v>14</v>
      </c>
      <c r="D4" s="42" t="s">
        <v>3</v>
      </c>
      <c r="E4" s="41" t="s">
        <v>4</v>
      </c>
      <c r="F4" s="41" t="s">
        <v>5</v>
      </c>
      <c r="G4" s="41" t="s">
        <v>6</v>
      </c>
      <c r="H4" s="41" t="s">
        <v>7</v>
      </c>
      <c r="I4" s="41" t="s">
        <v>10</v>
      </c>
      <c r="J4" s="43"/>
      <c r="K4" s="43"/>
      <c r="L4" s="43"/>
    </row>
    <row r="5" spans="1:12" ht="93" customHeight="1" x14ac:dyDescent="0.5">
      <c r="A5" s="44">
        <v>1</v>
      </c>
      <c r="B5" s="45" t="s">
        <v>50</v>
      </c>
      <c r="C5" s="46">
        <v>4950</v>
      </c>
      <c r="D5" s="46">
        <v>4950</v>
      </c>
      <c r="E5" s="44" t="s">
        <v>9</v>
      </c>
      <c r="F5" s="45" t="s">
        <v>51</v>
      </c>
      <c r="G5" s="45" t="str">
        <f t="shared" ref="G5:G29" si="0">F5</f>
        <v xml:space="preserve">   ร้านสมพิศ การค้า                 4,950.00 บาท</v>
      </c>
      <c r="H5" s="45" t="s">
        <v>8</v>
      </c>
      <c r="I5" s="45" t="s">
        <v>52</v>
      </c>
    </row>
    <row r="6" spans="1:12" ht="93" customHeight="1" x14ac:dyDescent="0.5">
      <c r="A6" s="44">
        <v>2</v>
      </c>
      <c r="B6" s="45" t="s">
        <v>53</v>
      </c>
      <c r="C6" s="46">
        <v>10200</v>
      </c>
      <c r="D6" s="46">
        <v>10200</v>
      </c>
      <c r="E6" s="44" t="s">
        <v>9</v>
      </c>
      <c r="F6" s="45" t="s">
        <v>54</v>
      </c>
      <c r="G6" s="45" t="str">
        <f t="shared" si="0"/>
        <v>หจก.สันติเจริญทรัพย์ก่อสร้าง                          10,200.00 บาท</v>
      </c>
      <c r="H6" s="45" t="s">
        <v>8</v>
      </c>
      <c r="I6" s="45" t="s">
        <v>55</v>
      </c>
    </row>
    <row r="7" spans="1:12" ht="93" customHeight="1" x14ac:dyDescent="0.5">
      <c r="A7" s="44">
        <v>3</v>
      </c>
      <c r="B7" s="45" t="s">
        <v>53</v>
      </c>
      <c r="C7" s="46">
        <v>4750</v>
      </c>
      <c r="D7" s="46">
        <v>4750</v>
      </c>
      <c r="E7" s="44" t="s">
        <v>9</v>
      </c>
      <c r="F7" s="45" t="s">
        <v>56</v>
      </c>
      <c r="G7" s="45" t="str">
        <f t="shared" si="0"/>
        <v xml:space="preserve">   ร้านปอเกษตรโฮมมาร์ท        4,750.00 บาท</v>
      </c>
      <c r="H7" s="45" t="s">
        <v>8</v>
      </c>
      <c r="I7" s="45" t="s">
        <v>59</v>
      </c>
    </row>
    <row r="8" spans="1:12" ht="93" customHeight="1" x14ac:dyDescent="0.5">
      <c r="A8" s="44">
        <v>4</v>
      </c>
      <c r="B8" s="45" t="s">
        <v>57</v>
      </c>
      <c r="C8" s="46">
        <v>1170</v>
      </c>
      <c r="D8" s="46">
        <v>1170</v>
      </c>
      <c r="E8" s="44" t="s">
        <v>9</v>
      </c>
      <c r="F8" s="45" t="s">
        <v>58</v>
      </c>
      <c r="G8" s="45" t="str">
        <f t="shared" si="0"/>
        <v>บริษัท วงศ์สงวนสหวิศ จำกัด  1,170.00 บาท</v>
      </c>
      <c r="H8" s="45" t="s">
        <v>8</v>
      </c>
      <c r="I8" s="45" t="s">
        <v>60</v>
      </c>
    </row>
    <row r="9" spans="1:12" ht="93" customHeight="1" x14ac:dyDescent="0.5">
      <c r="A9" s="44">
        <v>5</v>
      </c>
      <c r="B9" s="45" t="s">
        <v>61</v>
      </c>
      <c r="C9" s="46">
        <v>10210</v>
      </c>
      <c r="D9" s="46">
        <v>10210</v>
      </c>
      <c r="E9" s="44" t="s">
        <v>9</v>
      </c>
      <c r="F9" s="45" t="s">
        <v>62</v>
      </c>
      <c r="G9" s="45" t="str">
        <f t="shared" si="0"/>
        <v>สมพิศ การค้า           10,210.00 บาท</v>
      </c>
      <c r="H9" s="45" t="s">
        <v>8</v>
      </c>
      <c r="I9" s="45" t="s">
        <v>63</v>
      </c>
    </row>
    <row r="10" spans="1:12" ht="93" customHeight="1" x14ac:dyDescent="0.5">
      <c r="A10" s="44">
        <v>6</v>
      </c>
      <c r="B10" s="45" t="s">
        <v>64</v>
      </c>
      <c r="C10" s="46">
        <v>7997</v>
      </c>
      <c r="D10" s="46">
        <v>7997</v>
      </c>
      <c r="E10" s="44" t="s">
        <v>9</v>
      </c>
      <c r="F10" s="45" t="s">
        <v>65</v>
      </c>
      <c r="G10" s="45" t="str">
        <f t="shared" si="0"/>
        <v>บริษัท วงศ์สงวนสหวิศ จำกัด  7,997.00 บาท</v>
      </c>
      <c r="H10" s="45" t="s">
        <v>8</v>
      </c>
      <c r="I10" s="45" t="s">
        <v>66</v>
      </c>
    </row>
    <row r="11" spans="1:12" ht="93" customHeight="1" x14ac:dyDescent="0.5">
      <c r="A11" s="44">
        <v>7</v>
      </c>
      <c r="B11" s="45" t="s">
        <v>67</v>
      </c>
      <c r="C11" s="46">
        <v>8450</v>
      </c>
      <c r="D11" s="46">
        <v>8450</v>
      </c>
      <c r="E11" s="44" t="s">
        <v>9</v>
      </c>
      <c r="F11" s="45" t="s">
        <v>68</v>
      </c>
      <c r="G11" s="45" t="str">
        <f t="shared" si="0"/>
        <v>หจก.สันติเจริญทรัพย์ก่อสร้าง                          8,450.00 บาท</v>
      </c>
      <c r="H11" s="45" t="s">
        <v>8</v>
      </c>
      <c r="I11" s="45" t="s">
        <v>69</v>
      </c>
    </row>
    <row r="12" spans="1:12" ht="93" customHeight="1" x14ac:dyDescent="0.5">
      <c r="A12" s="44">
        <v>8</v>
      </c>
      <c r="B12" s="45" t="s">
        <v>70</v>
      </c>
      <c r="C12" s="46">
        <v>80000</v>
      </c>
      <c r="D12" s="46">
        <v>80000</v>
      </c>
      <c r="E12" s="44" t="s">
        <v>9</v>
      </c>
      <c r="F12" s="45" t="s">
        <v>71</v>
      </c>
      <c r="G12" s="45" t="str">
        <f t="shared" si="0"/>
        <v>โรจนะวัดุก่อสร้าง              80,000.00 บาท</v>
      </c>
      <c r="H12" s="45" t="s">
        <v>8</v>
      </c>
      <c r="I12" s="45" t="s">
        <v>72</v>
      </c>
    </row>
    <row r="13" spans="1:12" ht="93" customHeight="1" x14ac:dyDescent="0.5">
      <c r="A13" s="44">
        <v>9</v>
      </c>
      <c r="B13" s="45" t="s">
        <v>73</v>
      </c>
      <c r="C13" s="46">
        <v>6598</v>
      </c>
      <c r="D13" s="46">
        <v>6598</v>
      </c>
      <c r="E13" s="44" t="s">
        <v>9</v>
      </c>
      <c r="F13" s="45" t="s">
        <v>74</v>
      </c>
      <c r="G13" s="45" t="str">
        <f t="shared" si="0"/>
        <v>บริษัท วงศ์สงวนสหวิศ จำกัด  6,598.00 บาท</v>
      </c>
      <c r="H13" s="45" t="s">
        <v>8</v>
      </c>
      <c r="I13" s="45" t="s">
        <v>75</v>
      </c>
    </row>
    <row r="14" spans="1:12" ht="93" customHeight="1" x14ac:dyDescent="0.5">
      <c r="A14" s="44">
        <v>10</v>
      </c>
      <c r="B14" s="45" t="s">
        <v>73</v>
      </c>
      <c r="C14" s="46">
        <v>8600</v>
      </c>
      <c r="D14" s="46">
        <v>8600</v>
      </c>
      <c r="E14" s="44" t="s">
        <v>9</v>
      </c>
      <c r="F14" s="45" t="s">
        <v>76</v>
      </c>
      <c r="G14" s="45" t="str">
        <f t="shared" si="0"/>
        <v>สมพิศ การค้า            8,600.00 บาท</v>
      </c>
      <c r="H14" s="45" t="s">
        <v>8</v>
      </c>
      <c r="I14" s="45" t="s">
        <v>77</v>
      </c>
    </row>
    <row r="15" spans="1:12" ht="93" customHeight="1" x14ac:dyDescent="0.5">
      <c r="A15" s="44">
        <v>11</v>
      </c>
      <c r="B15" s="45" t="s">
        <v>78</v>
      </c>
      <c r="C15" s="46">
        <v>63500</v>
      </c>
      <c r="D15" s="46">
        <v>63500</v>
      </c>
      <c r="E15" s="44" t="s">
        <v>9</v>
      </c>
      <c r="F15" s="45" t="s">
        <v>79</v>
      </c>
      <c r="G15" s="45" t="str">
        <f t="shared" si="0"/>
        <v>ต้นมอส    63,500.00 บาท</v>
      </c>
      <c r="H15" s="45" t="s">
        <v>8</v>
      </c>
      <c r="I15" s="45" t="s">
        <v>80</v>
      </c>
    </row>
    <row r="16" spans="1:12" ht="93" customHeight="1" x14ac:dyDescent="0.5">
      <c r="A16" s="44">
        <v>12</v>
      </c>
      <c r="B16" s="45" t="s">
        <v>90</v>
      </c>
      <c r="C16" s="46">
        <v>400</v>
      </c>
      <c r="D16" s="46">
        <v>400</v>
      </c>
      <c r="E16" s="44" t="s">
        <v>9</v>
      </c>
      <c r="F16" s="45" t="s">
        <v>81</v>
      </c>
      <c r="G16" s="45" t="str">
        <f t="shared" si="0"/>
        <v>บริษัท ธนากรคอมพิวเตอร์ จำกัด  400.00 บาท</v>
      </c>
      <c r="H16" s="45" t="s">
        <v>8</v>
      </c>
      <c r="I16" s="45" t="s">
        <v>82</v>
      </c>
    </row>
    <row r="17" spans="1:11" ht="93" customHeight="1" x14ac:dyDescent="0.5">
      <c r="A17" s="44">
        <v>13</v>
      </c>
      <c r="B17" s="45" t="s">
        <v>83</v>
      </c>
      <c r="C17" s="46">
        <v>17279.990000000002</v>
      </c>
      <c r="D17" s="46">
        <v>17279.990000000002</v>
      </c>
      <c r="E17" s="44" t="s">
        <v>9</v>
      </c>
      <c r="F17" s="45" t="s">
        <v>84</v>
      </c>
      <c r="G17" s="45" t="str">
        <f t="shared" si="0"/>
        <v>บริษัท โตโยต้า ทองรวยสีมา จำกัด  17,279.99 บาท</v>
      </c>
      <c r="H17" s="45" t="s">
        <v>8</v>
      </c>
      <c r="I17" s="45" t="s">
        <v>85</v>
      </c>
    </row>
    <row r="18" spans="1:11" ht="93" customHeight="1" x14ac:dyDescent="0.5">
      <c r="A18" s="44">
        <v>14</v>
      </c>
      <c r="B18" s="45" t="s">
        <v>86</v>
      </c>
      <c r="C18" s="46">
        <v>5000</v>
      </c>
      <c r="D18" s="46">
        <v>5000</v>
      </c>
      <c r="E18" s="44" t="s">
        <v>9</v>
      </c>
      <c r="F18" s="45" t="s">
        <v>87</v>
      </c>
      <c r="G18" s="45" t="str">
        <f t="shared" si="0"/>
        <v>นายสุขุม  พิมพ์ศรี        5,000.00 บาท</v>
      </c>
      <c r="H18" s="45" t="s">
        <v>8</v>
      </c>
      <c r="I18" s="45" t="s">
        <v>88</v>
      </c>
    </row>
    <row r="19" spans="1:11" ht="93" customHeight="1" x14ac:dyDescent="0.5">
      <c r="A19" s="44">
        <v>15</v>
      </c>
      <c r="B19" s="45" t="s">
        <v>89</v>
      </c>
      <c r="C19" s="46">
        <v>250</v>
      </c>
      <c r="D19" s="46">
        <v>250</v>
      </c>
      <c r="E19" s="44" t="s">
        <v>9</v>
      </c>
      <c r="F19" s="45" t="s">
        <v>91</v>
      </c>
      <c r="G19" s="45" t="str">
        <f t="shared" si="0"/>
        <v>โรงพิมพ์เทพประทาย   250.00 บาท</v>
      </c>
      <c r="H19" s="45" t="s">
        <v>8</v>
      </c>
      <c r="I19" s="45" t="s">
        <v>92</v>
      </c>
    </row>
    <row r="20" spans="1:11" ht="93" customHeight="1" x14ac:dyDescent="0.5">
      <c r="A20" s="44">
        <v>16</v>
      </c>
      <c r="B20" s="45" t="s">
        <v>93</v>
      </c>
      <c r="C20" s="46">
        <v>9450</v>
      </c>
      <c r="D20" s="46">
        <v>9450</v>
      </c>
      <c r="E20" s="44" t="s">
        <v>9</v>
      </c>
      <c r="F20" s="45" t="s">
        <v>94</v>
      </c>
      <c r="G20" s="45" t="str">
        <f t="shared" si="0"/>
        <v>นายธีรภัทร  กลางขอนนอก  9,450.00 บาท</v>
      </c>
      <c r="H20" s="45" t="s">
        <v>8</v>
      </c>
      <c r="I20" s="45" t="s">
        <v>95</v>
      </c>
    </row>
    <row r="21" spans="1:11" ht="93" customHeight="1" x14ac:dyDescent="0.5">
      <c r="A21" s="44">
        <v>17</v>
      </c>
      <c r="B21" s="45" t="s">
        <v>96</v>
      </c>
      <c r="C21" s="46">
        <v>4800</v>
      </c>
      <c r="D21" s="46">
        <v>4800</v>
      </c>
      <c r="E21" s="44" t="s">
        <v>9</v>
      </c>
      <c r="F21" s="45" t="s">
        <v>97</v>
      </c>
      <c r="G21" s="45" t="str">
        <f t="shared" si="0"/>
        <v>นางบุญเพ็ง  เจือเงิน     4,800.00 บาท</v>
      </c>
      <c r="H21" s="45" t="s">
        <v>8</v>
      </c>
      <c r="I21" s="45" t="s">
        <v>98</v>
      </c>
    </row>
    <row r="22" spans="1:11" ht="93" customHeight="1" x14ac:dyDescent="0.5">
      <c r="A22" s="44">
        <v>18</v>
      </c>
      <c r="B22" s="48" t="s">
        <v>99</v>
      </c>
      <c r="C22" s="46">
        <v>8000</v>
      </c>
      <c r="D22" s="46">
        <v>8000</v>
      </c>
      <c r="E22" s="44" t="s">
        <v>9</v>
      </c>
      <c r="F22" s="45" t="s">
        <v>40</v>
      </c>
      <c r="G22" s="45" t="str">
        <f t="shared" ref="G22:G28" si="1">F22</f>
        <v>นายชนะพงศ์  สอนกลาง    8,000.00 บาท</v>
      </c>
      <c r="H22" s="45" t="s">
        <v>8</v>
      </c>
      <c r="I22" s="45" t="s">
        <v>100</v>
      </c>
    </row>
    <row r="23" spans="1:11" ht="93" customHeight="1" x14ac:dyDescent="0.5">
      <c r="A23" s="44">
        <v>19</v>
      </c>
      <c r="B23" s="48" t="s">
        <v>99</v>
      </c>
      <c r="C23" s="46">
        <v>8000</v>
      </c>
      <c r="D23" s="46">
        <v>8000</v>
      </c>
      <c r="E23" s="44" t="s">
        <v>9</v>
      </c>
      <c r="F23" s="45" t="s">
        <v>41</v>
      </c>
      <c r="G23" s="45" t="str">
        <f t="shared" si="1"/>
        <v>นายบุญถม  โพธิ์ชัยเลิศ  8,000.00 บาท</v>
      </c>
      <c r="H23" s="45" t="s">
        <v>8</v>
      </c>
      <c r="I23" s="45" t="s">
        <v>101</v>
      </c>
    </row>
    <row r="24" spans="1:11" ht="93" customHeight="1" x14ac:dyDescent="0.5">
      <c r="A24" s="44">
        <v>20</v>
      </c>
      <c r="B24" s="48" t="s">
        <v>99</v>
      </c>
      <c r="C24" s="46">
        <v>8000</v>
      </c>
      <c r="D24" s="46">
        <v>8000</v>
      </c>
      <c r="E24" s="44" t="s">
        <v>9</v>
      </c>
      <c r="F24" s="45" t="s">
        <v>42</v>
      </c>
      <c r="G24" s="45" t="str">
        <f t="shared" si="1"/>
        <v>นายฉลอง  มั่นคง            8,000.00 บาท</v>
      </c>
      <c r="H24" s="45" t="s">
        <v>8</v>
      </c>
      <c r="I24" s="45" t="s">
        <v>102</v>
      </c>
    </row>
    <row r="25" spans="1:11" ht="93" customHeight="1" x14ac:dyDescent="0.5">
      <c r="A25" s="44">
        <v>21</v>
      </c>
      <c r="B25" s="45" t="s">
        <v>103</v>
      </c>
      <c r="C25" s="46">
        <v>8500</v>
      </c>
      <c r="D25" s="46">
        <v>8500</v>
      </c>
      <c r="E25" s="44" t="s">
        <v>9</v>
      </c>
      <c r="F25" s="45" t="s">
        <v>43</v>
      </c>
      <c r="G25" s="45" t="str">
        <f t="shared" si="1"/>
        <v>นายสำราญ  จันทาสูงเนิน  8,500.00 บาท</v>
      </c>
      <c r="H25" s="45" t="s">
        <v>8</v>
      </c>
      <c r="I25" s="45" t="s">
        <v>104</v>
      </c>
    </row>
    <row r="26" spans="1:11" ht="93" customHeight="1" x14ac:dyDescent="0.5">
      <c r="A26" s="44">
        <v>22</v>
      </c>
      <c r="B26" s="45" t="s">
        <v>105</v>
      </c>
      <c r="C26" s="46">
        <v>6000</v>
      </c>
      <c r="D26" s="46">
        <v>6000</v>
      </c>
      <c r="E26" s="44" t="s">
        <v>9</v>
      </c>
      <c r="F26" s="45" t="s">
        <v>13</v>
      </c>
      <c r="G26" s="45" t="str">
        <f t="shared" si="1"/>
        <v>นายสมรส  ทุมมา                    6,000.00 บาท</v>
      </c>
      <c r="H26" s="45" t="s">
        <v>8</v>
      </c>
      <c r="I26" s="45" t="s">
        <v>106</v>
      </c>
    </row>
    <row r="27" spans="1:11" ht="93" customHeight="1" x14ac:dyDescent="0.5">
      <c r="A27" s="44">
        <v>23</v>
      </c>
      <c r="B27" s="45" t="s">
        <v>107</v>
      </c>
      <c r="C27" s="46">
        <v>8000</v>
      </c>
      <c r="D27" s="46">
        <v>8000</v>
      </c>
      <c r="E27" s="44" t="s">
        <v>9</v>
      </c>
      <c r="F27" s="45" t="s">
        <v>11</v>
      </c>
      <c r="G27" s="45" t="str">
        <f t="shared" si="1"/>
        <v>นางบรรจง  สัตยโส        8,000.00 บาท</v>
      </c>
      <c r="H27" s="45" t="s">
        <v>8</v>
      </c>
      <c r="I27" s="45" t="s">
        <v>108</v>
      </c>
    </row>
    <row r="28" spans="1:11" ht="93" customHeight="1" x14ac:dyDescent="0.5">
      <c r="A28" s="44">
        <v>24</v>
      </c>
      <c r="B28" s="45" t="s">
        <v>109</v>
      </c>
      <c r="C28" s="46">
        <v>8000</v>
      </c>
      <c r="D28" s="46">
        <v>8000</v>
      </c>
      <c r="E28" s="44" t="s">
        <v>9</v>
      </c>
      <c r="F28" s="45" t="s">
        <v>12</v>
      </c>
      <c r="G28" s="45" t="str">
        <f t="shared" si="1"/>
        <v>นางสาวนิตยา  ดงสา      8,000.00 บาท</v>
      </c>
      <c r="H28" s="45" t="s">
        <v>8</v>
      </c>
      <c r="I28" s="45" t="s">
        <v>110</v>
      </c>
    </row>
    <row r="29" spans="1:11" ht="93" customHeight="1" x14ac:dyDescent="0.5">
      <c r="A29" s="44">
        <v>25</v>
      </c>
      <c r="B29" s="45" t="s">
        <v>46</v>
      </c>
      <c r="C29" s="46">
        <v>9916.5</v>
      </c>
      <c r="D29" s="46">
        <v>9916.5</v>
      </c>
      <c r="E29" s="44" t="s">
        <v>9</v>
      </c>
      <c r="F29" s="45" t="s">
        <v>111</v>
      </c>
      <c r="G29" s="45" t="str">
        <f t="shared" si="0"/>
        <v>ปั้มรวงทอง  9,916.50 บาท</v>
      </c>
      <c r="H29" s="45" t="s">
        <v>8</v>
      </c>
      <c r="I29" s="45" t="s">
        <v>112</v>
      </c>
      <c r="K29" s="47">
        <f>D29-30368</f>
        <v>-20451.5</v>
      </c>
    </row>
    <row r="34" spans="3:11" hidden="1" x14ac:dyDescent="0.5">
      <c r="C34" s="50">
        <f>SUM(C5:C29)</f>
        <v>308021.49</v>
      </c>
      <c r="D34" s="50">
        <f>SUM(D5:D29)</f>
        <v>308021.49</v>
      </c>
      <c r="E34" s="50"/>
      <c r="F34" s="50">
        <f>4950+10200+4750+1170+10210+7997+8450+80000+6598+8600+63500+400+17279.99+5000+250+9450+4800+8000+8000+8000+8500+6000+8000+8000+9916.5</f>
        <v>308021.49</v>
      </c>
      <c r="G34" s="50">
        <f>D34-F34</f>
        <v>0</v>
      </c>
      <c r="H34" s="50"/>
      <c r="I34" s="50"/>
      <c r="K34" s="50">
        <f>SUM(K5:K29)</f>
        <v>-20451.5</v>
      </c>
    </row>
  </sheetData>
  <mergeCells count="3">
    <mergeCell ref="A1:I1"/>
    <mergeCell ref="A2:I2"/>
    <mergeCell ref="A3:I3"/>
  </mergeCells>
  <phoneticPr fontId="5" type="noConversion"/>
  <pageMargins left="0.39370078740157483" right="0.1968503937007874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688D-7EAF-419E-B5F7-AF59B5F88DE8}">
  <dimension ref="A1:I21"/>
  <sheetViews>
    <sheetView view="pageBreakPreview" zoomScaleNormal="100" zoomScaleSheetLayoutView="100" workbookViewId="0">
      <selection activeCell="B15" sqref="B15:E15"/>
    </sheetView>
  </sheetViews>
  <sheetFormatPr defaultRowHeight="21.75" x14ac:dyDescent="0.5"/>
  <cols>
    <col min="1" max="1" width="6.5" style="25" bestFit="1" customWidth="1"/>
    <col min="2" max="2" width="30.75" style="2" customWidth="1"/>
    <col min="3" max="3" width="12.25" style="27" bestFit="1" customWidth="1"/>
    <col min="4" max="4" width="17.375" style="26" bestFit="1" customWidth="1"/>
    <col min="5" max="5" width="14" style="26" customWidth="1"/>
    <col min="6" max="6" width="22.375" style="26" bestFit="1" customWidth="1"/>
    <col min="7" max="7" width="14" style="2" customWidth="1"/>
    <col min="8" max="8" width="11.25" style="26" bestFit="1" customWidth="1"/>
    <col min="9" max="9" width="3.75" style="2" bestFit="1" customWidth="1"/>
    <col min="10" max="16384" width="9" style="2"/>
  </cols>
  <sheetData>
    <row r="1" spans="1:9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5">
      <c r="A2" s="31" t="s">
        <v>45</v>
      </c>
      <c r="B2" s="31"/>
      <c r="C2" s="31"/>
      <c r="D2" s="31"/>
      <c r="E2" s="31"/>
      <c r="F2" s="31"/>
      <c r="G2" s="31"/>
      <c r="H2" s="31"/>
      <c r="I2" s="31"/>
    </row>
    <row r="3" spans="1:9" x14ac:dyDescent="0.5">
      <c r="A3" s="29" t="s">
        <v>49</v>
      </c>
      <c r="B3" s="29"/>
      <c r="C3" s="29"/>
      <c r="D3" s="29"/>
      <c r="E3" s="29"/>
      <c r="F3" s="29"/>
      <c r="G3" s="29"/>
      <c r="H3" s="29"/>
      <c r="I3" s="29"/>
    </row>
    <row r="4" spans="1:9" x14ac:dyDescent="0.5">
      <c r="A4" s="3" t="s">
        <v>1</v>
      </c>
      <c r="B4" s="3" t="s">
        <v>15</v>
      </c>
      <c r="C4" s="4" t="s">
        <v>16</v>
      </c>
      <c r="D4" s="5" t="s">
        <v>17</v>
      </c>
      <c r="E4" s="5" t="s">
        <v>18</v>
      </c>
      <c r="F4" s="5" t="s">
        <v>19</v>
      </c>
      <c r="G4" s="32" t="s">
        <v>20</v>
      </c>
      <c r="H4" s="32"/>
      <c r="I4" s="32"/>
    </row>
    <row r="5" spans="1:9" x14ac:dyDescent="0.5">
      <c r="A5" s="6">
        <v>1</v>
      </c>
      <c r="B5" s="7" t="s">
        <v>21</v>
      </c>
      <c r="C5" s="8"/>
      <c r="D5" s="9"/>
      <c r="E5" s="9"/>
      <c r="F5" s="9"/>
      <c r="G5" s="10"/>
      <c r="H5" s="11"/>
      <c r="I5" s="12"/>
    </row>
    <row r="6" spans="1:9" x14ac:dyDescent="0.5">
      <c r="A6" s="6"/>
      <c r="B6" s="7" t="s">
        <v>22</v>
      </c>
      <c r="C6" s="8"/>
      <c r="D6" s="9"/>
      <c r="E6" s="9"/>
      <c r="F6" s="9"/>
      <c r="G6" s="10"/>
      <c r="H6" s="13"/>
      <c r="I6" s="12"/>
    </row>
    <row r="7" spans="1:9" x14ac:dyDescent="0.5">
      <c r="A7" s="6"/>
      <c r="B7" s="7" t="s">
        <v>23</v>
      </c>
      <c r="C7" s="14"/>
      <c r="D7" s="9"/>
      <c r="E7" s="9"/>
      <c r="F7" s="9"/>
      <c r="G7" s="10"/>
      <c r="H7" s="13"/>
      <c r="I7" s="12"/>
    </row>
    <row r="8" spans="1:9" x14ac:dyDescent="0.5">
      <c r="A8" s="6"/>
      <c r="B8" s="7" t="s">
        <v>24</v>
      </c>
      <c r="C8" s="8"/>
      <c r="D8" s="9"/>
      <c r="E8" s="9"/>
      <c r="F8" s="9"/>
      <c r="G8" s="10"/>
      <c r="H8" s="13"/>
      <c r="I8" s="12"/>
    </row>
    <row r="9" spans="1:9" x14ac:dyDescent="0.5">
      <c r="A9" s="6">
        <v>2</v>
      </c>
      <c r="B9" s="7" t="s">
        <v>25</v>
      </c>
      <c r="C9" s="8"/>
      <c r="D9" s="9"/>
      <c r="E9" s="9"/>
      <c r="F9" s="9"/>
      <c r="G9" s="10"/>
      <c r="H9" s="13"/>
      <c r="I9" s="12"/>
    </row>
    <row r="10" spans="1:9" x14ac:dyDescent="0.5">
      <c r="A10" s="6">
        <v>3</v>
      </c>
      <c r="B10" s="7" t="s">
        <v>26</v>
      </c>
      <c r="C10" s="14">
        <v>25</v>
      </c>
      <c r="D10" s="9">
        <f>สรุปผล!C34</f>
        <v>308021.49</v>
      </c>
      <c r="E10" s="9">
        <f>สรุปผล!D34</f>
        <v>308021.49</v>
      </c>
      <c r="F10" s="9">
        <f>สรุปผล!F34</f>
        <v>308021.49</v>
      </c>
      <c r="G10" s="15" t="s">
        <v>27</v>
      </c>
      <c r="H10" s="13">
        <f>E10-F10</f>
        <v>0</v>
      </c>
      <c r="I10" s="16" t="s">
        <v>28</v>
      </c>
    </row>
    <row r="11" spans="1:9" x14ac:dyDescent="0.5">
      <c r="A11" s="33" t="s">
        <v>29</v>
      </c>
      <c r="B11" s="34"/>
      <c r="C11" s="17">
        <f>SUM(C6:C10)</f>
        <v>25</v>
      </c>
      <c r="D11" s="18">
        <f>SUM(D6:D10)</f>
        <v>308021.49</v>
      </c>
      <c r="E11" s="18">
        <f>SUM(E6:E10)</f>
        <v>308021.49</v>
      </c>
      <c r="F11" s="18">
        <f>SUM(F6:F10)</f>
        <v>308021.49</v>
      </c>
      <c r="G11" s="19" t="s">
        <v>27</v>
      </c>
      <c r="H11" s="20">
        <f>SUM(H6:H10)</f>
        <v>0</v>
      </c>
      <c r="I11" s="21" t="s">
        <v>28</v>
      </c>
    </row>
    <row r="12" spans="1:9" x14ac:dyDescent="0.5">
      <c r="A12" s="1"/>
      <c r="B12" s="22"/>
      <c r="C12" s="23"/>
      <c r="D12" s="24"/>
      <c r="E12" s="24"/>
      <c r="F12" s="24"/>
      <c r="G12" s="22"/>
      <c r="H12" s="24"/>
    </row>
    <row r="13" spans="1:9" x14ac:dyDescent="0.5">
      <c r="B13" s="30" t="s">
        <v>113</v>
      </c>
      <c r="C13" s="30"/>
      <c r="D13" s="30"/>
      <c r="E13" s="30"/>
    </row>
    <row r="14" spans="1:9" x14ac:dyDescent="0.5">
      <c r="B14" s="30" t="s">
        <v>30</v>
      </c>
      <c r="C14" s="30"/>
      <c r="D14" s="30"/>
      <c r="E14" s="30"/>
    </row>
    <row r="15" spans="1:9" x14ac:dyDescent="0.5">
      <c r="B15" s="30" t="s">
        <v>31</v>
      </c>
      <c r="C15" s="30"/>
      <c r="D15" s="30"/>
      <c r="E15" s="30"/>
    </row>
    <row r="18" spans="1:8" x14ac:dyDescent="0.5">
      <c r="A18" s="35" t="s">
        <v>47</v>
      </c>
      <c r="B18" s="35"/>
      <c r="C18" s="36" t="s">
        <v>48</v>
      </c>
      <c r="D18" s="36"/>
      <c r="E18" s="36"/>
      <c r="F18" s="37" t="s">
        <v>32</v>
      </c>
      <c r="G18" s="37"/>
      <c r="H18" s="37"/>
    </row>
    <row r="19" spans="1:8" x14ac:dyDescent="0.5">
      <c r="A19" s="35" t="s">
        <v>33</v>
      </c>
      <c r="B19" s="35"/>
      <c r="C19" s="36" t="s">
        <v>34</v>
      </c>
      <c r="D19" s="36"/>
      <c r="E19" s="36"/>
      <c r="F19" s="37" t="s">
        <v>35</v>
      </c>
      <c r="G19" s="37"/>
      <c r="H19" s="37"/>
    </row>
    <row r="20" spans="1:8" x14ac:dyDescent="0.5">
      <c r="A20" s="35" t="s">
        <v>36</v>
      </c>
      <c r="B20" s="35"/>
      <c r="C20" s="36" t="s">
        <v>37</v>
      </c>
      <c r="D20" s="36"/>
      <c r="E20" s="36"/>
      <c r="F20" s="37" t="s">
        <v>38</v>
      </c>
      <c r="G20" s="37"/>
      <c r="H20" s="37"/>
    </row>
    <row r="21" spans="1:8" x14ac:dyDescent="0.5">
      <c r="A21" s="35" t="s">
        <v>39</v>
      </c>
      <c r="B21" s="35"/>
      <c r="F21" s="37"/>
      <c r="G21" s="37"/>
      <c r="H21" s="37"/>
    </row>
  </sheetData>
  <mergeCells count="19">
    <mergeCell ref="A20:B20"/>
    <mergeCell ref="C20:E20"/>
    <mergeCell ref="F20:H20"/>
    <mergeCell ref="A21:B21"/>
    <mergeCell ref="F21:H21"/>
    <mergeCell ref="B15:E15"/>
    <mergeCell ref="A18:B18"/>
    <mergeCell ref="C18:E18"/>
    <mergeCell ref="F18:H18"/>
    <mergeCell ref="A19:B19"/>
    <mergeCell ref="C19:E19"/>
    <mergeCell ref="F19:H19"/>
    <mergeCell ref="B14:E14"/>
    <mergeCell ref="A1:I1"/>
    <mergeCell ref="A2:I2"/>
    <mergeCell ref="G4:I4"/>
    <mergeCell ref="A11:B11"/>
    <mergeCell ref="B13:E13"/>
    <mergeCell ref="A3:I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สรุปผล</vt:lpstr>
      <vt:lpstr>งบหน้าสรุป</vt:lpstr>
      <vt:lpstr>สรุปผล!Print_Titles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2026-08-11T02:58:06Z</cp:lastPrinted>
  <dcterms:created xsi:type="dcterms:W3CDTF">2025-05-02T04:00:59Z</dcterms:created>
  <dcterms:modified xsi:type="dcterms:W3CDTF">2026-08-11T02:58:10Z</dcterms:modified>
</cp:coreProperties>
</file>